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9.22.107\総務課\財政係\0920_財政・経営比較分析表（一般、上下水）\R5版\R6.3.14〆令和４年度財政状況資料集の作成及び提出について\"/>
    </mc:Choice>
  </mc:AlternateContent>
  <bookViews>
    <workbookView xWindow="0" yWindow="0" windowWidth="15360" windowHeight="7635"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W41" i="10" s="1"/>
  <c r="BW42" i="10" s="1"/>
  <c r="BW43" i="10" s="1"/>
  <c r="BE35" i="10"/>
  <c r="AM35" i="10"/>
  <c r="U35" i="10"/>
  <c r="C35" i="10"/>
  <c r="BW34" i="10"/>
  <c r="CO34" i="10" s="1"/>
  <c r="CO35" i="10" s="1"/>
  <c r="CO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<sst xmlns="http://schemas.openxmlformats.org/spreadsheetml/2006/main" count="1136" uniqueCount="595">
  <si>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</si>
  <si>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</si>
  <si>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</si>
  <si>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</si>
  <si>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</si>
  <si>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</si>
  <si>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</si>
  <si>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</si>
  <si>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</si>
  <si>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</si>
  <si>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</si>
  <si>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</si>
  <si>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</si>
  <si>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</si>
  <si>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</si>
  <si>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</si>
  <si>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</si>
  <si>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</si>
  <si>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</si>
  <si>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</si>
  <si>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</si>
  <si>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</si>
  <si>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</si>
  <si>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</si>
  <si>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</si>
  <si>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</si>
  <si>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</si>
  <si>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</si>
  <si>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</si>
  <si>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</si>
  <si>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</si>
  <si>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</si>
  <si>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</si>
  <si>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</si>
  <si>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</si>
  <si>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</si>
  <si>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</si>
  <si>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</si>
  <si>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</si>
  <si>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</si>
  <si>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</si>
  <si>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</si>
  <si>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</si>
  <si>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</si>
  <si>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</si>
  <si>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</si>
  <si>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</si>
  <si>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</si>
  <si>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</si>
  <si>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</si>
  <si>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</si>
  <si>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</si>
  <si>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</si>
  <si>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</si>
  <si>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</si>
  <si>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</si>
  <si>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</si>
  <si>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</si>
  <si>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</si>
  <si>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</si>
  <si>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</si>
  <si>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</si>
  <si>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</si>
  <si>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</si>
  <si>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</si>
  <si>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</si>
  <si>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</si>
  <si>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</si>
  <si>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</si>
  <si>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</si>
  <si>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</si>
  <si>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</si>
  <si>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</si>
  <si>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</si>
  <si>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</si>
  <si>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</si>
  <si>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</si>
  <si>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</si>
  <si>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</si>
  <si>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</si>
  <si>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</si>
  <si>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</si>
  <si>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</si>
  <si>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</si>
  <si>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</si>
  <si>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</si>
  <si>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</si>
  <si>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</si>
  <si>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</si>
  <si>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</si>
  <si>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</si>
  <si>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</si>
  <si>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</si>
  <si>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</si>
  <si>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</si>
  <si>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</si>
  <si>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</si>
  <si>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</si>
  <si>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</si>
  <si>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</si>
  <si>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</si>
  <si>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</si>
  <si>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</si>
  <si>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</si>
  <si>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</si>
  <si>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</si>
  <si>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</si>
  <si>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</si>
  <si>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</si>
  <si>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</si>
  <si>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</si>
  <si>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</si>
  <si>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</si>
  <si>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</si>
  <si>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</si>
  <si>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</si>
  <si>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</si>
  <si>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</si>
  <si>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</si>
  <si>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</si>
  <si>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</si>
  <si>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</si>
  <si>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</si>
  <si>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</si>
  <si>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</si>
  <si>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</si>
  <si>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</si>
  <si>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</si>
  <si>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</si>
  <si>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</si>
  <si>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</si>
  <si>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</si>
  <si>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</si>
  <si>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</si>
  <si>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</si>
  <si>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</si>
  <si>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</si>
  <si>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</si>
  <si>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</si>
  <si>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</si>
  <si>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</si>
  <si>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</si>
  <si>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</si>
  <si>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</si>
  <si>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</si>
  <si>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</si>
  <si>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</si>
  <si>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</si>
  <si>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</si>
  <si>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</si>
  <si>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</si>
  <si>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</si>
  <si>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</si>
  <si>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</si>
  <si>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</si>
  <si>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</si>
  <si>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</si>
  <si>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</si>
  <si>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</si>
  <si>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</si>
  <si>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</si>
  <si>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</si>
  <si>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</si>
  <si>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</si>
  <si>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</si>
  <si>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</si>
  <si>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</si>
  <si>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</si>
  <si>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</si>
  <si>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</si>
  <si>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</si>
  <si>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</si>
  <si>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</si>
  <si>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</si>
  <si>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</si>
  <si>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</si>
  <si>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</si>
  <si>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</si>
  <si>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</si>
  <si>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</si>
  <si>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</si>
  <si>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</si>
  <si>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</si>
  <si>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</si>
  <si>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</si>
  <si>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</si>
  <si>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</si>
  <si>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</si>
  <si>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</si>
  <si>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</si>
  <si>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</si>
  <si>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</si>
  <si>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</si>
  <si>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</si>
  <si>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</si>
  <si>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</si>
  <si>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</si>
  <si>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</si>
  <si>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</si>
  <si>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</si>
  <si>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</si>
  <si>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</si>
  <si>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</si>
  <si>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</si>
  <si>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</si>
  <si>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</si>
  <si>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</si>
  <si>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</si>
  <si>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</si>
  <si>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</si>
  <si>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</si>
  <si>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</si>
  <si>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</si>
  <si>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</si>
  <si>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</si>
  <si>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</si>
  <si>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長野県松川町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</si>
  <si>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</si>
  <si>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</si>
  <si>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</si>
  <si>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</si>
  <si>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</si>
  <si>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</si>
  <si>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</si>
  <si>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</si>
  <si>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</si>
  <si>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</si>
  <si>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</si>
  <si>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</si>
  <si>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</si>
  <si>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</si>
  <si>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</si>
  <si>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</si>
  <si>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</si>
  <si>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</si>
  <si>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</si>
  <si>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</si>
  <si>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</si>
  <si>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</si>
  <si>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</si>
  <si>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</si>
  <si>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</si>
  <si>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</si>
  <si>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</si>
  <si>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</si>
  <si>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</si>
  <si>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</si>
  <si>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</si>
  <si>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</si>
  <si>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</si>
  <si>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</si>
  <si>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</si>
  <si>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</si>
  <si>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</si>
  <si>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</si>
  <si>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</si>
  <si>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</si>
  <si>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</si>
  <si>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</si>
  <si>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</si>
  <si>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</si>
  <si>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</si>
  <si>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</si>
  <si>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</si>
  <si>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</si>
  <si>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</si>
  <si>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</si>
  <si>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</si>
  <si>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</si>
  <si>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</si>
  <si>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</si>
  <si>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</si>
  <si>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</si>
  <si>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</si>
  <si>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</si>
  <si>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</si>
  <si>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</si>
  <si>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</si>
  <si>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</si>
  <si>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</si>
  <si>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</si>
  <si>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</si>
  <si>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</si>
  <si>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</si>
  <si>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</si>
  <si>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</si>
  <si>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</si>
  <si>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</si>
  <si>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</si>
  <si>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</si>
  <si>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</si>
  <si>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</si>
  <si>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</si>
  <si>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</si>
  <si>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</si>
  <si>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</si>
  <si>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</si>
  <si>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</si>
  <si>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</si>
  <si>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</si>
  <si>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</si>
  <si>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</si>
  <si>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</si>
  <si>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</si>
  <si>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</si>
  <si>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</si>
  <si>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</si>
  <si>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</si>
  <si>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</si>
  <si>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</si>
  <si>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</si>
  <si>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</si>
  <si>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</si>
  <si>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</si>
  <si>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</si>
  <si>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</si>
  <si>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</si>
  <si>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</si>
  <si>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</si>
  <si>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</si>
  <si>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</si>
  <si>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</si>
  <si>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</si>
  <si>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</si>
  <si>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</si>
  <si>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</si>
  <si>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</si>
  <si>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</si>
  <si>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</si>
  <si>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</si>
  <si>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</si>
  <si>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</si>
  <si>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</si>
  <si>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</si>
  <si>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</si>
  <si>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</si>
  <si>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</si>
  <si>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</si>
  <si>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</si>
  <si>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</si>
  <si>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</si>
  <si>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</si>
  <si>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</si>
  <si>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</si>
  <si>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</si>
  <si>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</si>
  <si>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</si>
  <si>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</si>
  <si>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</si>
  <si>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</si>
  <si>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</si>
  <si>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</si>
  <si>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</si>
  <si>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</si>
  <si>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</si>
  <si>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</si>
  <si>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</si>
  <si>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</si>
  <si>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</si>
  <si>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</si>
  <si>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</si>
  <si>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</si>
  <si>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</si>
  <si>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</si>
  <si>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</si>
  <si>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</si>
  <si>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</si>
  <si>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</si>
  <si>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長野県松川町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</si>
  <si>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</si>
  <si>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</si>
  <si>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</si>
  <si>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</si>
  <si>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</si>
  <si>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</si>
  <si>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</si>
  <si>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</si>
  <si>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</si>
  <si>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</si>
  <si>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</si>
  <si>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</si>
  <si>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</si>
  <si>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</si>
  <si>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</si>
  <si>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</si>
  <si>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</si>
  <si>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</si>
  <si>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</si>
  <si>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</si>
  <si>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</si>
  <si>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</si>
  <si>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</si>
  <si>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</si>
  <si>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</si>
  <si>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</si>
  <si>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</si>
  <si>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</si>
  <si>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</si>
  <si>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</si>
  <si>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</si>
  <si>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</si>
  <si>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</si>
  <si>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</si>
  <si>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</si>
  <si>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</si>
  <si>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</si>
  <si>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</si>
  <si>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</si>
  <si>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信州まつかわ温泉清流苑事業会計</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</si>
  <si>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</si>
  <si>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</si>
  <si>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</si>
  <si>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</si>
  <si>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</si>
  <si>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</si>
  <si>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</si>
  <si>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</si>
  <si>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</si>
  <si>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</si>
  <si>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</si>
  <si>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</si>
  <si>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</si>
  <si>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</si>
  <si>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</si>
  <si>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</si>
  <si>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</si>
  <si>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</si>
  <si>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</si>
  <si>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</si>
  <si>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</si>
  <si>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</si>
  <si>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</si>
  <si>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</si>
  <si>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</si>
  <si>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</si>
  <si>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</si>
  <si>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</si>
  <si>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</si>
  <si>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</si>
  <si>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</si>
  <si>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</si>
  <si>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</si>
  <si>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</si>
  <si>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</si>
  <si>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</si>
  <si>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</si>
  <si>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</si>
  <si>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</si>
  <si>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</si>
  <si>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</si>
  <si>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</si>
  <si>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</si>
  <si>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</si>
  <si>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</si>
  <si>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</si>
  <si>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</si>
  <si>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</si>
  <si>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</si>
  <si>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</si>
  <si>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</si>
  <si>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</si>
  <si>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</si>
  <si>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</si>
  <si>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</si>
  <si>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</si>
  <si>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</si>
  <si>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</si>
  <si>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</si>
  <si>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</si>
  <si>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</si>
  <si>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</si>
  <si>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</si>
  <si>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</si>
  <si>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</si>
  <si>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</si>
  <si>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</si>
  <si>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</si>
  <si>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</si>
  <si>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</si>
  <si>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</si>
  <si>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</si>
  <si>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</si>
  <si>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</si>
  <si>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</si>
  <si>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</si>
  <si>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</si>
  <si>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</si>
  <si>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</si>
  <si>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</si>
  <si>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</si>
  <si>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</si>
  <si>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</si>
  <si>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</si>
  <si>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</si>
  <si>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</si>
  <si>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</si>
  <si>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</si>
  <si>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</si>
  <si>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</si>
  <si>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</si>
  <si>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</si>
  <si>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</si>
  <si>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</si>
  <si>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</si>
  <si>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</si>
  <si>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</si>
  <si>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</si>
  <si>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</si>
  <si>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</si>
  <si>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</si>
  <si>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</si>
  <si>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</si>
  <si>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</si>
  <si>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</si>
  <si>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</si>
  <si>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</si>
  <si>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</si>
  <si>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</si>
  <si>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</si>
  <si>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</si>
  <si>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</si>
  <si>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</si>
  <si>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</si>
  <si>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</si>
  <si>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</si>
  <si>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</si>
  <si>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</si>
  <si>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</si>
  <si>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</si>
  <si>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</si>
  <si>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</si>
  <si>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</si>
  <si>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</si>
  <si>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</si>
  <si>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</si>
  <si>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</si>
  <si>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</si>
  <si>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</si>
  <si>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</si>
  <si>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</si>
  <si>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</si>
  <si>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</si>
  <si>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</si>
  <si>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</si>
  <si>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</si>
  <si>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</si>
  <si>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</si>
  <si>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</si>
  <si>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</si>
  <si>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</si>
  <si>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</si>
  <si>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</si>
  <si>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1.49</t>
  </si>
  <si>
    <t>▲ 0.63</t>
  </si>
  <si>
    <t>▲ 0.50</t>
  </si>
  <si>
    <t>一般会計</t>
  </si>
  <si>
    <t>下水道事業会計</t>
  </si>
  <si>
    <t>水道事業会計</t>
  </si>
  <si>
    <t>信州まつかわ温泉清流苑事業会計</t>
  </si>
  <si>
    <t>国民健康保険事業特別会計</t>
  </si>
  <si>
    <t>介護保険事業特別会計</t>
  </si>
  <si>
    <t>発電事業特別会計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</si>
  <si>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</si>
  <si>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</si>
  <si>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</si>
  <si>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</si>
  <si>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</si>
  <si>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</si>
  <si>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</si>
  <si>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</si>
  <si>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</si>
  <si>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松川町土地開発公社</t>
    <rPh sb="0" eb="3">
      <t>マツカワマチ</t>
    </rPh>
    <rPh sb="3" eb="5">
      <t>トチ</t>
    </rPh>
    <rPh sb="5" eb="7">
      <t>カイハツ</t>
    </rPh>
    <rPh sb="7" eb="9">
      <t>コウシャ</t>
    </rPh>
    <phoneticPr fontId="5"/>
  </si>
  <si>
    <t>㈱チャンネル・ユー</t>
  </si>
  <si>
    <t>南信州まつかわ観光まちづくりセンター</t>
    <rPh sb="0" eb="1">
      <t>ミナミ</t>
    </rPh>
    <rPh sb="1" eb="3">
      <t>シンシュウ</t>
    </rPh>
    <rPh sb="7" eb="9">
      <t>カンコウ</t>
    </rPh>
    <phoneticPr fontId="5"/>
  </si>
  <si>
    <t>南信州広域連合（一般会計）</t>
    <rPh sb="0" eb="1">
      <t>ミナミ</t>
    </rPh>
    <rPh sb="1" eb="3">
      <t>シンシュウ</t>
    </rPh>
    <rPh sb="3" eb="5">
      <t>コウイキ</t>
    </rPh>
    <rPh sb="5" eb="7">
      <t>レンゴウ</t>
    </rPh>
    <phoneticPr fontId="5"/>
  </si>
  <si>
    <t>南信州広域連合（南信州広域振興基金特別会計）</t>
    <rPh sb="8" eb="9">
      <t>ミナミ</t>
    </rPh>
    <rPh sb="9" eb="11">
      <t>シンシュウ</t>
    </rPh>
    <rPh sb="11" eb="13">
      <t>コウイキ</t>
    </rPh>
    <rPh sb="13" eb="15">
      <t>シンコウ</t>
    </rPh>
    <rPh sb="15" eb="17">
      <t>キキン</t>
    </rPh>
    <rPh sb="17" eb="19">
      <t>トクベツ</t>
    </rPh>
    <rPh sb="19" eb="21">
      <t>カイケイ</t>
    </rPh>
    <phoneticPr fontId="5"/>
  </si>
  <si>
    <t>南信州広域連合（飯田広域消防特別会計）</t>
    <rPh sb="8" eb="10">
      <t>イイダ</t>
    </rPh>
    <rPh sb="10" eb="12">
      <t>コウイキ</t>
    </rPh>
    <rPh sb="12" eb="14">
      <t>ショウボウ</t>
    </rPh>
    <rPh sb="14" eb="16">
      <t>トクベツ</t>
    </rPh>
    <rPh sb="16" eb="18">
      <t>カイケイ</t>
    </rPh>
    <phoneticPr fontId="5"/>
  </si>
  <si>
    <t>南信州広域連合（稲葉クリーンセンター特別会計）</t>
    <rPh sb="8" eb="10">
      <t>イナバ</t>
    </rPh>
    <rPh sb="18" eb="20">
      <t>トクベツ</t>
    </rPh>
    <rPh sb="20" eb="22">
      <t>カイケイ</t>
    </rPh>
    <phoneticPr fontId="5"/>
  </si>
  <si>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5"/>
  </si>
  <si>
    <t>長野県地方税滞納整理機構（一般会計）</t>
    <rPh sb="0" eb="3">
      <t>ナガノケン</t>
    </rPh>
    <rPh sb="3" eb="5">
      <t>チホウ</t>
    </rPh>
    <rPh sb="5" eb="6">
      <t>ゼイ</t>
    </rPh>
    <rPh sb="6" eb="8">
      <t>タイノウ</t>
    </rPh>
    <rPh sb="8" eb="10">
      <t>セイリ</t>
    </rPh>
    <rPh sb="10" eb="12">
      <t>キコウ</t>
    </rPh>
    <rPh sb="13" eb="15">
      <t>イッパン</t>
    </rPh>
    <rPh sb="15" eb="17">
      <t>カイケイ</t>
    </rPh>
    <phoneticPr fontId="5"/>
  </si>
  <si>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5"/>
  </si>
  <si>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</si>
  <si>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5"/>
  </si>
  <si>
    <t>長野県後期高齢者医療広域連合（後期高齢者医療事業特別会計）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5"/>
  </si>
  <si>
    <t>下伊那郡土木技術センター</t>
    <rPh sb="0" eb="4">
      <t>シモイナグン</t>
    </rPh>
    <rPh sb="4" eb="6">
      <t>ドボク</t>
    </rPh>
    <rPh sb="6" eb="8">
      <t>ギジュツ</t>
    </rPh>
    <phoneticPr fontId="5"/>
  </si>
  <si>
    <t>下伊那自治センター組合</t>
    <rPh sb="0" eb="3">
      <t>シモイナ</t>
    </rPh>
    <rPh sb="3" eb="5">
      <t>ジチ</t>
    </rPh>
    <rPh sb="9" eb="11">
      <t>クミアイ</t>
    </rPh>
    <phoneticPr fontId="5"/>
  </si>
  <si>
    <t>南信地域町村交通災害共済事務組合</t>
    <rPh sb="0" eb="1">
      <t>ミナミ</t>
    </rPh>
    <rPh sb="1" eb="2">
      <t>シン</t>
    </rPh>
    <rPh sb="2" eb="4">
      <t>チイキ</t>
    </rPh>
    <rPh sb="4" eb="6">
      <t>チョウソン</t>
    </rPh>
    <rPh sb="6" eb="8">
      <t>コウツウ</t>
    </rPh>
    <rPh sb="8" eb="10">
      <t>サイガイ</t>
    </rPh>
    <rPh sb="10" eb="12">
      <t>キョウサイ</t>
    </rPh>
    <rPh sb="12" eb="14">
      <t>ジム</t>
    </rPh>
    <rPh sb="14" eb="16">
      <t>クミアイ</t>
    </rPh>
    <phoneticPr fontId="5"/>
  </si>
  <si>
    <t>下伊那郡町村総合事務組合</t>
    <rPh sb="0" eb="4">
      <t>シモイナグン</t>
    </rPh>
    <rPh sb="4" eb="6">
      <t>チョウソン</t>
    </rPh>
    <rPh sb="6" eb="8">
      <t>ソウゴウ</t>
    </rPh>
    <rPh sb="8" eb="10">
      <t>ジム</t>
    </rPh>
    <rPh sb="10" eb="12">
      <t>クミアイ</t>
    </rPh>
    <phoneticPr fontId="5"/>
  </si>
  <si>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5"/>
  </si>
  <si>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5"/>
  </si>
  <si>
    <t>公共施設等整備基金</t>
    <rPh sb="0" eb="2">
      <t>コウキョウ</t>
    </rPh>
    <rPh sb="2" eb="4">
      <t>シセツ</t>
    </rPh>
    <rPh sb="4" eb="5">
      <t>トウ</t>
    </rPh>
    <rPh sb="5" eb="7">
      <t>セイビ</t>
    </rPh>
    <rPh sb="7" eb="9">
      <t>キキン</t>
    </rPh>
    <phoneticPr fontId="5"/>
  </si>
  <si>
    <t>くだものの里まつかわ応援基金</t>
    <rPh sb="5" eb="6">
      <t>サト</t>
    </rPh>
    <rPh sb="10" eb="12">
      <t>オウエン</t>
    </rPh>
    <rPh sb="12" eb="14">
      <t>キキン</t>
    </rPh>
    <phoneticPr fontId="2"/>
  </si>
  <si>
    <t>地域福祉基金</t>
    <rPh sb="0" eb="2">
      <t>チイキ</t>
    </rPh>
    <rPh sb="2" eb="4">
      <t>フクシ</t>
    </rPh>
    <rPh sb="4" eb="6">
      <t>キキン</t>
    </rPh>
    <phoneticPr fontId="2"/>
  </si>
  <si>
    <t>ふるさと基金</t>
    <rPh sb="4" eb="6">
      <t>キキン</t>
    </rPh>
    <phoneticPr fontId="2"/>
  </si>
  <si>
    <t>特別養護老人ホーム松川荘施設管理運営基金</t>
    <rPh sb="0" eb="2">
      <t>トクベツ</t>
    </rPh>
    <rPh sb="2" eb="4">
      <t>ヨウゴ</t>
    </rPh>
    <rPh sb="4" eb="6">
      <t>ロウジン</t>
    </rPh>
    <rPh sb="9" eb="11">
      <t>マツカワ</t>
    </rPh>
    <rPh sb="11" eb="12">
      <t>ソウ</t>
    </rPh>
    <rPh sb="12" eb="14">
      <t>シセツ</t>
    </rPh>
    <rPh sb="14" eb="16">
      <t>カンリ</t>
    </rPh>
    <rPh sb="16" eb="18">
      <t>ウンエイ</t>
    </rPh>
    <rPh sb="18" eb="2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</si>
</sst>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120302</c:v>
                </c:pt>
                <c:pt idx="3">
                  <c:v>114841</c:v>
                </c:pt>
                <c:pt idx="4">
                  <c:v>124145</c:v>
                </c:pt>
              </c:numCache>
            </c:numRef>
          </c:val>
          <c:smooth val="0"/>
          <c:extLst xmlns:c16r2="http://schemas.microsoft.com/office/drawing/2015/06/chart">
            <c:ext xmlns:c16="http://schemas.microsoft.com/office/drawing/2014/chart" uri="{C3380CC4-5D6E-409C-BE32-E72D297353CC}">
              <c16:uniqueId val="{00000000-553B-460C-A7FA-13D05C6D92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81684</c:v>
                </c:pt>
                <c:pt idx="1">
                  <c:v>94597</c:v>
                </c:pt>
                <c:pt idx="2">
                  <c:v>65057</c:v>
                </c:pt>
                <c:pt idx="3">
                  <c:v>97102</c:v>
                </c:pt>
                <c:pt idx="4">
                  <c:v>104184</c:v>
                </c:pt>
              </c:numCache>
            </c:numRef>
          </c:val>
          <c:smooth val="0"/>
          <c:extLst xmlns:c16r2="http://schemas.microsoft.com/office/drawing/2015/06/chart">
            <c:ext xmlns:c16="http://schemas.microsoft.com/office/drawing/2014/chart" uri="{C3380CC4-5D6E-409C-BE32-E72D297353CC}">
              <c16:uniqueId val="{00000001-553B-460C-A7FA-13D05C6D9263}"/>
            </c:ext>
          </c:extLst>
        </c:ser>
        <c:dLbls>
          <c:showLegendKey val="0"/>
          <c:showVal val="0"/>
          <c:showCatName val="0"/>
          <c:showSerName val="0"/>
          <c:showPercent val="0"/>
          <c:showBubbleSize val="0"/>
        </c:dLbls>
        <c:marker val="1"/>
        <c:smooth val="0"/>
        <c:axId val="437299800"/>
        <c:axId val="437297840"/>
      </c:lineChart>
      <c:catAx>
        <c:axId val="437299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7297840"/>
        <c:crosses val="autoZero"/>
        <c:auto val="1"/>
        <c:lblAlgn val="ctr"/>
        <c:lblOffset val="100"/>
        <c:tickLblSkip val="1"/>
        <c:tickMarkSkip val="1"/>
        <c:noMultiLvlLbl val="0"/>
      </c:catAx>
      <c:valAx>
        <c:axId val="4372978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7299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7.11</c:v>
                </c:pt>
                <c:pt idx="1">
                  <c:v>7.23</c:v>
                </c:pt>
                <c:pt idx="2">
                  <c:v>10.34</c:v>
                </c:pt>
                <c:pt idx="3">
                  <c:v>9.5</c:v>
                </c:pt>
                <c:pt idx="4">
                  <c:v>10.67</c:v>
                </c:pt>
              </c:numCache>
            </c:numRef>
          </c:val>
          <c:extLst xmlns:c16r2="http://schemas.microsoft.com/office/drawing/2015/06/chart">
            <c:ext xmlns:c16="http://schemas.microsoft.com/office/drawing/2014/chart" uri="{C3380CC4-5D6E-409C-BE32-E72D297353CC}">
              <c16:uniqueId val="{00000000-8661-4021-821B-8424B747BA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24.89</c:v>
                </c:pt>
                <c:pt idx="1">
                  <c:v>24.07</c:v>
                </c:pt>
                <c:pt idx="2">
                  <c:v>20.69</c:v>
                </c:pt>
                <c:pt idx="3">
                  <c:v>19.489999999999998</c:v>
                </c:pt>
                <c:pt idx="4">
                  <c:v>20.12</c:v>
                </c:pt>
              </c:numCache>
            </c:numRef>
          </c:val>
          <c:extLst xmlns:c16r2="http://schemas.microsoft.com/office/drawing/2015/06/chart">
            <c:ext xmlns:c16="http://schemas.microsoft.com/office/drawing/2014/chart" uri="{C3380CC4-5D6E-409C-BE32-E72D297353CC}">
              <c16:uniqueId val="{00000001-8661-4021-821B-8424B747BA04}"/>
            </c:ext>
          </c:extLst>
        </c:ser>
        <c:dLbls>
          <c:showLegendKey val="0"/>
          <c:showVal val="0"/>
          <c:showCatName val="0"/>
          <c:showSerName val="0"/>
          <c:showPercent val="0"/>
          <c:showBubbleSize val="0"/>
        </c:dLbls>
        <c:gapWidth val="250"/>
        <c:overlap val="100"/>
        <c:axId val="437293136"/>
        <c:axId val="437295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-1.49</c:v>
                </c:pt>
                <c:pt idx="1">
                  <c:v>-0.63</c:v>
                </c:pt>
                <c:pt idx="2">
                  <c:v>1.63</c:v>
                </c:pt>
                <c:pt idx="3">
                  <c:v>-0.5</c:v>
                </c:pt>
                <c:pt idx="4">
                  <c:v>1.04</c:v>
                </c:pt>
              </c:numCache>
            </c:numRef>
          </c:val>
          <c:smooth val="0"/>
          <c:extLst xmlns:c16r2="http://schemas.microsoft.com/office/drawing/2015/06/chart">
            <c:ext xmlns:c16="http://schemas.microsoft.com/office/drawing/2014/chart" uri="{C3380CC4-5D6E-409C-BE32-E72D297353CC}">
              <c16:uniqueId val="{00000002-8661-4021-821B-8424B747BA04}"/>
            </c:ext>
          </c:extLst>
        </c:ser>
        <c:dLbls>
          <c:showLegendKey val="0"/>
          <c:showVal val="0"/>
          <c:showCatName val="0"/>
          <c:showSerName val="0"/>
          <c:showPercent val="0"/>
          <c:showBubbleSize val="0"/>
        </c:dLbls>
        <c:marker val="1"/>
        <c:smooth val="0"/>
        <c:axId val="437293136"/>
        <c:axId val="437295880"/>
      </c:lineChart>
      <c:catAx>
        <c:axId val="43729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7295880"/>
        <c:crosses val="autoZero"/>
        <c:auto val="1"/>
        <c:lblAlgn val="ctr"/>
        <c:lblOffset val="100"/>
        <c:tickLblSkip val="1"/>
        <c:tickMarkSkip val="1"/>
        <c:noMultiLvlLbl val="0"/>
      </c:catAx>
      <c:valAx>
        <c:axId val="437295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29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2.4500000000000002</c:v>
                </c:pt>
                <c:pt idx="2">
                  <c:v>#N/A</c:v>
                </c:pt>
                <c:pt idx="3">
                  <c:v>0.83</c:v>
                </c:pt>
                <c:pt idx="4">
                  <c:v>#N/A</c:v>
                </c:pt>
                <c:pt idx="5">
                  <c:v>0.78</c:v>
                </c:pt>
                <c:pt idx="6">
                  <c:v>#N/A</c:v>
                </c:pt>
                <c:pt idx="7">
                  <c:v>7.93</c:v>
                </c:pt>
                <c:pt idx="8">
                  <c:v>0</c:v>
                </c:pt>
                <c:pt idx="9">
                  <c:v>0</c:v>
                </c:pt>
              </c:numCache>
            </c:numRef>
          </c:val>
          <c:extLst xmlns:c16r2="http://schemas.microsoft.com/office/drawing/2015/06/chart">
            <c:ext xmlns:c16="http://schemas.microsoft.com/office/drawing/2014/chart" uri="{C3380CC4-5D6E-409C-BE32-E72D297353CC}">
              <c16:uniqueId val="{00000000-DE93-436E-89B4-704CC54924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E93-436E-89B4-704CC549241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DE93-436E-89B4-704CC5492417}"/>
            </c:ext>
          </c:extLst>
        </c:ser>
        <c:ser>
          <c:idx val="3"/>
          <c:order val="3"/>
          <c:tx>
            <c:strRef>
              <c:f>データシート!$A$30</c:f>
              <c:strCache>
                <c:ptCount val="1"/>
                <c:pt idx="0">
                  <c:v>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0.15</c:v>
                </c:pt>
                <c:pt idx="2">
                  <c:v>#N/A</c:v>
                </c:pt>
                <c:pt idx="3">
                  <c:v>0.13</c:v>
                </c:pt>
                <c:pt idx="4">
                  <c:v>#N/A</c:v>
                </c:pt>
                <c:pt idx="5">
                  <c:v>0.12</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3-DE93-436E-89B4-704CC549241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0.59</c:v>
                </c:pt>
                <c:pt idx="2">
                  <c:v>#N/A</c:v>
                </c:pt>
                <c:pt idx="3">
                  <c:v>0.35</c:v>
                </c:pt>
                <c:pt idx="4">
                  <c:v>#N/A</c:v>
                </c:pt>
                <c:pt idx="5">
                  <c:v>0.85</c:v>
                </c:pt>
                <c:pt idx="6">
                  <c:v>#N/A</c:v>
                </c:pt>
                <c:pt idx="7">
                  <c:v>1.1499999999999999</c:v>
                </c:pt>
                <c:pt idx="8">
                  <c:v>#N/A</c:v>
                </c:pt>
                <c:pt idx="9">
                  <c:v>0.49</c:v>
                </c:pt>
              </c:numCache>
            </c:numRef>
          </c:val>
          <c:extLst xmlns:c16r2="http://schemas.microsoft.com/office/drawing/2015/06/chart">
            <c:ext xmlns:c16="http://schemas.microsoft.com/office/drawing/2014/chart" uri="{C3380CC4-5D6E-409C-BE32-E72D297353CC}">
              <c16:uniqueId val="{00000004-DE93-436E-89B4-704CC549241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c:v>
                </c:pt>
                <c:pt idx="2">
                  <c:v>#N/A</c:v>
                </c:pt>
                <c:pt idx="3">
                  <c:v>0.85</c:v>
                </c:pt>
                <c:pt idx="4">
                  <c:v>#N/A</c:v>
                </c:pt>
                <c:pt idx="5">
                  <c:v>0.73</c:v>
                </c:pt>
                <c:pt idx="6">
                  <c:v>#N/A</c:v>
                </c:pt>
                <c:pt idx="7">
                  <c:v>0.99</c:v>
                </c:pt>
                <c:pt idx="8">
                  <c:v>#N/A</c:v>
                </c:pt>
                <c:pt idx="9">
                  <c:v>1</c:v>
                </c:pt>
              </c:numCache>
            </c:numRef>
          </c:val>
          <c:extLst xmlns:c16r2="http://schemas.microsoft.com/office/drawing/2015/06/chart">
            <c:ext xmlns:c16="http://schemas.microsoft.com/office/drawing/2014/chart" uri="{C3380CC4-5D6E-409C-BE32-E72D297353CC}">
              <c16:uniqueId val="{00000005-DE93-436E-89B4-704CC5492417}"/>
            </c:ext>
          </c:extLst>
        </c:ser>
        <c:ser>
          <c:idx val="6"/>
          <c:order val="6"/>
          <c:tx>
            <c:strRef>
              <c:f>データシート!$A$33</c:f>
              <c:strCache>
                <c:ptCount val="1"/>
                <c:pt idx="0">
                  <c:v>信州まつかわ温泉清流苑事業会計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6.69</c:v>
                </c:pt>
              </c:numCache>
            </c:numRef>
          </c:val>
          <c:extLst xmlns:c16r2="http://schemas.microsoft.com/office/drawing/2015/06/chart">
            <c:ext xmlns:c16="http://schemas.microsoft.com/office/drawing/2014/chart" uri="{C3380CC4-5D6E-409C-BE32-E72D297353CC}">
              <c16:uniqueId val="{00000006-DE93-436E-89B4-704CC549241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7.78</c:v>
                </c:pt>
                <c:pt idx="2">
                  <c:v>#N/A</c:v>
                </c:pt>
                <c:pt idx="3">
                  <c:v>9.1999999999999993</c:v>
                </c:pt>
                <c:pt idx="4">
                  <c:v>#N/A</c:v>
                </c:pt>
                <c:pt idx="5">
                  <c:v>9.2200000000000006</c:v>
                </c:pt>
                <c:pt idx="6">
                  <c:v>#N/A</c:v>
                </c:pt>
                <c:pt idx="7">
                  <c:v>8.4499999999999993</c:v>
                </c:pt>
                <c:pt idx="8">
                  <c:v>#N/A</c:v>
                </c:pt>
                <c:pt idx="9">
                  <c:v>9.7899999999999991</c:v>
                </c:pt>
              </c:numCache>
            </c:numRef>
          </c:val>
          <c:extLst xmlns:c16r2="http://schemas.microsoft.com/office/drawing/2015/06/chart">
            <c:ext xmlns:c16="http://schemas.microsoft.com/office/drawing/2014/chart" uri="{C3380CC4-5D6E-409C-BE32-E72D297353CC}">
              <c16:uniqueId val="{00000007-DE93-436E-89B4-704CC549241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1.65</c:v>
                </c:pt>
                <c:pt idx="4">
                  <c:v>#N/A</c:v>
                </c:pt>
                <c:pt idx="5">
                  <c:v>1.97</c:v>
                </c:pt>
                <c:pt idx="6">
                  <c:v>#N/A</c:v>
                </c:pt>
                <c:pt idx="7">
                  <c:v>2.35</c:v>
                </c:pt>
                <c:pt idx="8">
                  <c:v>#N/A</c:v>
                </c:pt>
                <c:pt idx="9">
                  <c:v>9.93</c:v>
                </c:pt>
              </c:numCache>
            </c:numRef>
          </c:val>
          <c:extLst xmlns:c16r2="http://schemas.microsoft.com/office/drawing/2015/06/chart">
            <c:ext xmlns:c16="http://schemas.microsoft.com/office/drawing/2014/chart" uri="{C3380CC4-5D6E-409C-BE32-E72D297353CC}">
              <c16:uniqueId val="{00000008-DE93-436E-89B4-704CC54924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7.1</c:v>
                </c:pt>
                <c:pt idx="2">
                  <c:v>#N/A</c:v>
                </c:pt>
                <c:pt idx="3">
                  <c:v>7.23</c:v>
                </c:pt>
                <c:pt idx="4">
                  <c:v>#N/A</c:v>
                </c:pt>
                <c:pt idx="5">
                  <c:v>10.33</c:v>
                </c:pt>
                <c:pt idx="6">
                  <c:v>#N/A</c:v>
                </c:pt>
                <c:pt idx="7">
                  <c:v>9.49</c:v>
                </c:pt>
                <c:pt idx="8">
                  <c:v>#N/A</c:v>
                </c:pt>
                <c:pt idx="9">
                  <c:v>10.66</c:v>
                </c:pt>
              </c:numCache>
            </c:numRef>
          </c:val>
          <c:extLst xmlns:c16r2="http://schemas.microsoft.com/office/drawing/2015/06/chart">
            <c:ext xmlns:c16="http://schemas.microsoft.com/office/drawing/2014/chart" uri="{C3380CC4-5D6E-409C-BE32-E72D297353CC}">
              <c16:uniqueId val="{00000009-DE93-436E-89B4-704CC5492417}"/>
            </c:ext>
          </c:extLst>
        </c:ser>
        <c:dLbls>
          <c:showLegendKey val="0"/>
          <c:showVal val="0"/>
          <c:showCatName val="0"/>
          <c:showSerName val="0"/>
          <c:showPercent val="0"/>
          <c:showBubbleSize val="0"/>
        </c:dLbls>
        <c:gapWidth val="150"/>
        <c:overlap val="100"/>
        <c:axId val="437297448"/>
        <c:axId val="437299408"/>
      </c:barChart>
      <c:catAx>
        <c:axId val="437297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299408"/>
        <c:crosses val="autoZero"/>
        <c:auto val="1"/>
        <c:lblAlgn val="ctr"/>
        <c:lblOffset val="100"/>
        <c:tickLblSkip val="1"/>
        <c:tickMarkSkip val="1"/>
        <c:noMultiLvlLbl val="0"/>
      </c:catAx>
      <c:valAx>
        <c:axId val="437299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297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714</c:v>
                </c:pt>
                <c:pt idx="5">
                  <c:v>701</c:v>
                </c:pt>
                <c:pt idx="8">
                  <c:v>700</c:v>
                </c:pt>
                <c:pt idx="11">
                  <c:v>698</c:v>
                </c:pt>
                <c:pt idx="14">
                  <c:v>676</c:v>
                </c:pt>
              </c:numCache>
            </c:numRef>
          </c:val>
          <c:extLst xmlns:c16r2="http://schemas.microsoft.com/office/drawing/2015/06/chart">
            <c:ext xmlns:c16="http://schemas.microsoft.com/office/drawing/2014/chart" uri="{C3380CC4-5D6E-409C-BE32-E72D297353CC}">
              <c16:uniqueId val="{00000000-00C5-45D2-BEEA-F5BB3EB65D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0C5-45D2-BEEA-F5BB3EB65D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0C5-45D2-BEEA-F5BB3EB65D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5</c:v>
                </c:pt>
                <c:pt idx="6">
                  <c:v>22</c:v>
                </c:pt>
                <c:pt idx="9">
                  <c:v>25</c:v>
                </c:pt>
                <c:pt idx="12">
                  <c:v>25</c:v>
                </c:pt>
              </c:numCache>
            </c:numRef>
          </c:val>
          <c:extLst xmlns:c16r2="http://schemas.microsoft.com/office/drawing/2015/06/chart">
            <c:ext xmlns:c16="http://schemas.microsoft.com/office/drawing/2014/chart" uri="{C3380CC4-5D6E-409C-BE32-E72D297353CC}">
              <c16:uniqueId val="{00000003-00C5-45D2-BEEA-F5BB3EB65D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466</c:v>
                </c:pt>
                <c:pt idx="3">
                  <c:v>403</c:v>
                </c:pt>
                <c:pt idx="6">
                  <c:v>430</c:v>
                </c:pt>
                <c:pt idx="9">
                  <c:v>416</c:v>
                </c:pt>
                <c:pt idx="12">
                  <c:v>347</c:v>
                </c:pt>
              </c:numCache>
            </c:numRef>
          </c:val>
          <c:extLst xmlns:c16r2="http://schemas.microsoft.com/office/drawing/2015/06/chart">
            <c:ext xmlns:c16="http://schemas.microsoft.com/office/drawing/2014/chart" uri="{C3380CC4-5D6E-409C-BE32-E72D297353CC}">
              <c16:uniqueId val="{00000004-00C5-45D2-BEEA-F5BB3EB65D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C5-45D2-BEEA-F5BB3EB65D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0C5-45D2-BEEA-F5BB3EB65D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477</c:v>
                </c:pt>
                <c:pt idx="3">
                  <c:v>449</c:v>
                </c:pt>
                <c:pt idx="6">
                  <c:v>433</c:v>
                </c:pt>
                <c:pt idx="9">
                  <c:v>450</c:v>
                </c:pt>
                <c:pt idx="12">
                  <c:v>471</c:v>
                </c:pt>
              </c:numCache>
            </c:numRef>
          </c:val>
          <c:extLst xmlns:c16r2="http://schemas.microsoft.com/office/drawing/2015/06/chart">
            <c:ext xmlns:c16="http://schemas.microsoft.com/office/drawing/2014/chart" uri="{C3380CC4-5D6E-409C-BE32-E72D297353CC}">
              <c16:uniqueId val="{00000007-00C5-45D2-BEEA-F5BB3EB65DB8}"/>
            </c:ext>
          </c:extLst>
        </c:ser>
        <c:dLbls>
          <c:showLegendKey val="0"/>
          <c:showVal val="0"/>
          <c:showCatName val="0"/>
          <c:showSerName val="0"/>
          <c:showPercent val="0"/>
          <c:showBubbleSize val="0"/>
        </c:dLbls>
        <c:gapWidth val="100"/>
        <c:overlap val="100"/>
        <c:axId val="437293920"/>
        <c:axId val="437298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233</c:v>
                </c:pt>
                <c:pt idx="2">
                  <c:v>#N/A</c:v>
                </c:pt>
                <c:pt idx="3">
                  <c:v>#N/A</c:v>
                </c:pt>
                <c:pt idx="4">
                  <c:v>156</c:v>
                </c:pt>
                <c:pt idx="5">
                  <c:v>#N/A</c:v>
                </c:pt>
                <c:pt idx="6">
                  <c:v>#N/A</c:v>
                </c:pt>
                <c:pt idx="7">
                  <c:v>185</c:v>
                </c:pt>
                <c:pt idx="8">
                  <c:v>#N/A</c:v>
                </c:pt>
                <c:pt idx="9">
                  <c:v>#N/A</c:v>
                </c:pt>
                <c:pt idx="10">
                  <c:v>193</c:v>
                </c:pt>
                <c:pt idx="11">
                  <c:v>#N/A</c:v>
                </c:pt>
                <c:pt idx="12">
                  <c:v>#N/A</c:v>
                </c:pt>
                <c:pt idx="13">
                  <c:v>167</c:v>
                </c:pt>
                <c:pt idx="14">
                  <c:v>#N/A</c:v>
                </c:pt>
              </c:numCache>
            </c:numRef>
          </c:val>
          <c:smooth val="0"/>
          <c:extLst xmlns:c16r2="http://schemas.microsoft.com/office/drawing/2015/06/chart">
            <c:ext xmlns:c16="http://schemas.microsoft.com/office/drawing/2014/chart" uri="{C3380CC4-5D6E-409C-BE32-E72D297353CC}">
              <c16:uniqueId val="{00000008-00C5-45D2-BEEA-F5BB3EB65DB8}"/>
            </c:ext>
          </c:extLst>
        </c:ser>
        <c:dLbls>
          <c:showLegendKey val="0"/>
          <c:showVal val="0"/>
          <c:showCatName val="0"/>
          <c:showSerName val="0"/>
          <c:showPercent val="0"/>
          <c:showBubbleSize val="0"/>
        </c:dLbls>
        <c:marker val="1"/>
        <c:smooth val="0"/>
        <c:axId val="437293920"/>
        <c:axId val="437298624"/>
      </c:lineChart>
      <c:catAx>
        <c:axId val="43729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298624"/>
        <c:crosses val="autoZero"/>
        <c:auto val="1"/>
        <c:lblAlgn val="ctr"/>
        <c:lblOffset val="100"/>
        <c:tickLblSkip val="1"/>
        <c:tickMarkSkip val="1"/>
        <c:noMultiLvlLbl val="0"/>
      </c:catAx>
      <c:valAx>
        <c:axId val="437298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29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7085</c:v>
                </c:pt>
                <c:pt idx="5">
                  <c:v>6732</c:v>
                </c:pt>
                <c:pt idx="8">
                  <c:v>6547</c:v>
                </c:pt>
                <c:pt idx="11">
                  <c:v>6268</c:v>
                </c:pt>
                <c:pt idx="14">
                  <c:v>5875</c:v>
                </c:pt>
              </c:numCache>
            </c:numRef>
          </c:val>
          <c:extLst xmlns:c16r2="http://schemas.microsoft.com/office/drawing/2015/06/chart">
            <c:ext xmlns:c16="http://schemas.microsoft.com/office/drawing/2014/chart" uri="{C3380CC4-5D6E-409C-BE32-E72D297353CC}">
              <c16:uniqueId val="{00000000-0A1B-4163-B1C5-B483641834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52</c:v>
                </c:pt>
                <c:pt idx="14">
                  <c:v>109</c:v>
                </c:pt>
              </c:numCache>
            </c:numRef>
          </c:val>
          <c:extLst xmlns:c16r2="http://schemas.microsoft.com/office/drawing/2015/06/chart">
            <c:ext xmlns:c16="http://schemas.microsoft.com/office/drawing/2014/chart" uri="{C3380CC4-5D6E-409C-BE32-E72D297353CC}">
              <c16:uniqueId val="{00000001-0A1B-4163-B1C5-B483641834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2886</c:v>
                </c:pt>
                <c:pt idx="5">
                  <c:v>2737</c:v>
                </c:pt>
                <c:pt idx="8">
                  <c:v>2595</c:v>
                </c:pt>
                <c:pt idx="11">
                  <c:v>2546</c:v>
                </c:pt>
                <c:pt idx="14">
                  <c:v>2599</c:v>
                </c:pt>
              </c:numCache>
            </c:numRef>
          </c:val>
          <c:extLst xmlns:c16r2="http://schemas.microsoft.com/office/drawing/2015/06/chart">
            <c:ext xmlns:c16="http://schemas.microsoft.com/office/drawing/2014/chart" uri="{C3380CC4-5D6E-409C-BE32-E72D297353CC}">
              <c16:uniqueId val="{00000002-0A1B-4163-B1C5-B483641834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A1B-4163-B1C5-B483641834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A1B-4163-B1C5-B483641834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A1B-4163-B1C5-B483641834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905</c:v>
                </c:pt>
                <c:pt idx="3">
                  <c:v>863</c:v>
                </c:pt>
                <c:pt idx="6">
                  <c:v>863</c:v>
                </c:pt>
                <c:pt idx="9">
                  <c:v>829</c:v>
                </c:pt>
                <c:pt idx="12">
                  <c:v>796</c:v>
                </c:pt>
              </c:numCache>
            </c:numRef>
          </c:val>
          <c:extLst xmlns:c16r2="http://schemas.microsoft.com/office/drawing/2015/06/chart">
            <c:ext xmlns:c16="http://schemas.microsoft.com/office/drawing/2014/chart" uri="{C3380CC4-5D6E-409C-BE32-E72D297353CC}">
              <c16:uniqueId val="{00000006-0A1B-4163-B1C5-B483641834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275</c:v>
                </c:pt>
                <c:pt idx="3">
                  <c:v>273</c:v>
                </c:pt>
                <c:pt idx="6">
                  <c:v>251</c:v>
                </c:pt>
                <c:pt idx="9">
                  <c:v>225</c:v>
                </c:pt>
                <c:pt idx="12">
                  <c:v>201</c:v>
                </c:pt>
              </c:numCache>
            </c:numRef>
          </c:val>
          <c:extLst xmlns:c16r2="http://schemas.microsoft.com/office/drawing/2015/06/chart">
            <c:ext xmlns:c16="http://schemas.microsoft.com/office/drawing/2014/chart" uri="{C3380CC4-5D6E-409C-BE32-E72D297353CC}">
              <c16:uniqueId val="{00000007-0A1B-4163-B1C5-B483641834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3976</c:v>
                </c:pt>
                <c:pt idx="3">
                  <c:v>3510</c:v>
                </c:pt>
                <c:pt idx="6">
                  <c:v>3061</c:v>
                </c:pt>
                <c:pt idx="9">
                  <c:v>2578</c:v>
                </c:pt>
                <c:pt idx="12">
                  <c:v>2263</c:v>
                </c:pt>
              </c:numCache>
            </c:numRef>
          </c:val>
          <c:extLst xmlns:c16r2="http://schemas.microsoft.com/office/drawing/2015/06/chart">
            <c:ext xmlns:c16="http://schemas.microsoft.com/office/drawing/2014/chart" uri="{C3380CC4-5D6E-409C-BE32-E72D297353CC}">
              <c16:uniqueId val="{00000008-0A1B-4163-B1C5-B483641834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1</c:v>
                </c:pt>
                <c:pt idx="6">
                  <c:v>2</c:v>
                </c:pt>
                <c:pt idx="9">
                  <c:v>2</c:v>
                </c:pt>
                <c:pt idx="12">
                  <c:v>2</c:v>
                </c:pt>
              </c:numCache>
            </c:numRef>
          </c:val>
          <c:extLst xmlns:c16r2="http://schemas.microsoft.com/office/drawing/2015/06/chart">
            <c:ext xmlns:c16="http://schemas.microsoft.com/office/drawing/2014/chart" uri="{C3380CC4-5D6E-409C-BE32-E72D297353CC}">
              <c16:uniqueId val="{00000009-0A1B-4163-B1C5-B483641834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4280</c:v>
                </c:pt>
                <c:pt idx="3">
                  <c:v>4346</c:v>
                </c:pt>
                <c:pt idx="6">
                  <c:v>4329</c:v>
                </c:pt>
                <c:pt idx="9">
                  <c:v>4557</c:v>
                </c:pt>
                <c:pt idx="12">
                  <c:v>4525</c:v>
                </c:pt>
              </c:numCache>
            </c:numRef>
          </c:val>
          <c:extLst xmlns:c16r2="http://schemas.microsoft.com/office/drawing/2015/06/chart">
            <c:ext xmlns:c16="http://schemas.microsoft.com/office/drawing/2014/chart" uri="{C3380CC4-5D6E-409C-BE32-E72D297353CC}">
              <c16:uniqueId val="{0000000A-0A1B-4163-B1C5-B48364183460}"/>
            </c:ext>
          </c:extLst>
        </c:ser>
        <c:dLbls>
          <c:showLegendKey val="0"/>
          <c:showVal val="0"/>
          <c:showCatName val="0"/>
          <c:showSerName val="0"/>
          <c:showPercent val="0"/>
          <c:showBubbleSize val="0"/>
        </c:dLbls>
        <c:gapWidth val="100"/>
        <c:overlap val="100"/>
        <c:axId val="436503552"/>
        <c:axId val="436507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A1B-4163-B1C5-B48364183460}"/>
            </c:ext>
          </c:extLst>
        </c:ser>
        <c:dLbls>
          <c:showLegendKey val="0"/>
          <c:showVal val="0"/>
          <c:showCatName val="0"/>
          <c:showSerName val="0"/>
          <c:showPercent val="0"/>
          <c:showBubbleSize val="0"/>
        </c:dLbls>
        <c:marker val="1"/>
        <c:smooth val="0"/>
        <c:axId val="436503552"/>
        <c:axId val="436507864"/>
      </c:lineChart>
      <c:catAx>
        <c:axId val="43650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6507864"/>
        <c:crosses val="autoZero"/>
        <c:auto val="1"/>
        <c:lblAlgn val="ctr"/>
        <c:lblOffset val="100"/>
        <c:tickLblSkip val="1"/>
        <c:tickMarkSkip val="1"/>
        <c:noMultiLvlLbl val="0"/>
      </c:catAx>
      <c:valAx>
        <c:axId val="436507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50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900</c:v>
                </c:pt>
                <c:pt idx="1">
                  <c:v>893</c:v>
                </c:pt>
                <c:pt idx="2">
                  <c:v>898</c:v>
                </c:pt>
              </c:numCache>
            </c:numRef>
          </c:val>
          <c:extLst xmlns:c16r2="http://schemas.microsoft.com/office/drawing/2015/06/chart">
            <c:ext xmlns:c16="http://schemas.microsoft.com/office/drawing/2014/chart" uri="{C3380CC4-5D6E-409C-BE32-E72D297353CC}">
              <c16:uniqueId val="{00000000-C631-4FDD-841F-DB40BF1637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207</c:v>
                </c:pt>
                <c:pt idx="1">
                  <c:v>266</c:v>
                </c:pt>
                <c:pt idx="2">
                  <c:v>266</c:v>
                </c:pt>
              </c:numCache>
            </c:numRef>
          </c:val>
          <c:extLst xmlns:c16r2="http://schemas.microsoft.com/office/drawing/2015/06/chart">
            <c:ext xmlns:c16="http://schemas.microsoft.com/office/drawing/2014/chart" uri="{C3380CC4-5D6E-409C-BE32-E72D297353CC}">
              <c16:uniqueId val="{00000001-C631-4FDD-841F-DB40BF1637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951</c:v>
                </c:pt>
                <c:pt idx="1">
                  <c:v>1203</c:v>
                </c:pt>
                <c:pt idx="2">
                  <c:v>1239</c:v>
                </c:pt>
              </c:numCache>
            </c:numRef>
          </c:val>
          <c:extLst xmlns:c16r2="http://schemas.microsoft.com/office/drawing/2015/06/chart">
            <c:ext xmlns:c16="http://schemas.microsoft.com/office/drawing/2014/chart" uri="{C3380CC4-5D6E-409C-BE32-E72D297353CC}">
              <c16:uniqueId val="{00000002-C631-4FDD-841F-DB40BF163761}"/>
            </c:ext>
          </c:extLst>
        </c:ser>
        <c:dLbls>
          <c:showLegendKey val="0"/>
          <c:showVal val="0"/>
          <c:showCatName val="0"/>
          <c:showSerName val="0"/>
          <c:showPercent val="0"/>
          <c:showBubbleSize val="0"/>
        </c:dLbls>
        <c:gapWidth val="120"/>
        <c:overlap val="100"/>
        <c:axId val="436503160"/>
        <c:axId val="436507080"/>
      </c:barChart>
      <c:catAx>
        <c:axId val="436503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6507080"/>
        <c:crosses val="autoZero"/>
        <c:auto val="1"/>
        <c:lblAlgn val="ctr"/>
        <c:lblOffset val="100"/>
        <c:tickLblSkip val="1"/>
        <c:tickMarkSkip val="1"/>
        <c:noMultiLvlLbl val="0"/>
      </c:catAx>
      <c:valAx>
        <c:axId val="436507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6503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「松川町総合計画」等に基づき、喫緊の課題である事業を選定しながら、投資的経費に係る新規発行債を毎年有効的に発行するものの、償還額以上の地方債発行を抑制してきた結果、令和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年度までは元利償還金は減少傾向にあった。</a:t>
          </a:r>
        </a:p>
        <a:p>
          <a:r>
            <a:rPr kumimoji="1" lang="ja-JP" altLang="en-US" sz="1400">
              <a:latin typeface="ＭＳ ゴシック" pitchFamily="49" charset="-128"/>
              <a:ea typeface="ＭＳ ゴシック" pitchFamily="49" charset="-128"/>
            </a:rPr>
            <a:t>しかし、一般会計では公共施設の長寿命化工事、下水道事業会計では下水施設の統廃合といった大型の公共投資が予定されており、財源に起債を充てるため、据置期間が終了すると将来的には元利償還金が増加していくことが予測できる。</a:t>
          </a:r>
        </a:p>
        <a:p>
          <a:r>
            <a:rPr kumimoji="1" lang="ja-JP" altLang="en-US" sz="1400">
              <a:latin typeface="ＭＳ ゴシック" pitchFamily="49" charset="-128"/>
              <a:ea typeface="ＭＳ ゴシック" pitchFamily="49" charset="-128"/>
            </a:rPr>
            <a:t>計画的な投資を行いながらも、新規発行債を可能な限り抑制していく基本姿勢を維持する。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については、現在、個別施設計画に基づいて施設の長寿命化等を進めていることから、中期的に見て増加傾向にある。基本は償還金以上の新規発行は行わない抑制姿勢を維持しており必要最低限の増加に努めます。</a:t>
          </a:r>
        </a:p>
        <a:p>
          <a:r>
            <a:rPr kumimoji="1" lang="ja-JP" altLang="en-US" sz="1400">
              <a:latin typeface="ＭＳ ゴシック" pitchFamily="49" charset="-128"/>
              <a:ea typeface="ＭＳ ゴシック" pitchFamily="49" charset="-128"/>
            </a:rPr>
            <a:t>併せて、基金の取り崩しを行い事業財源へ充当する案件も増加していることから、充当可能財源は今後も減少していくと推察される。早期健全化基準未満ではあるが、今後とも新規発行債の抑制を基調として、将来負担が過度に増えることがない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・これはくだものの里まつかわ応援基金から教育振興や福祉等の事業に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・財政調整基金については災害等の不測の事態に備えるため、現在の規模を今後も維持していき、特定目的基金については、大型事業への財源等計画的に活用し、運用を行っていく。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・ふる里基金：ふるさとの創生、発展のための事業。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・地域福祉基金：地域福祉の充実、発展に関する事業。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・ふるさと応援基金：ふるさと応援寄附金（ふるさと納税）を原資とし、寄附金を活用するための事業。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・特別養護老人ホーム松川荘施設管理運営基金：特別養護老人ホーム松川荘の管理運営に係る費用。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・くだものの里まつかわ応援基金：ふるさと応援寄附金（ふるさと納税）を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万円積み立てた一方で、教育振興や福祉等の事業の財源として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万円充当したことによる差額の増。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・公共施設等整備基金：小中学校の長寿命化工事等の公共施設整備や既存施設廃止に伴う解体費に充当するため、減少する見込である。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・積み立て内容については、松川町発電事業特別会計に対して過去に行った繰出金の償還金と同特別会計余剰金、この他基金利子収入を合わせて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・取り崩し内容については、主に入学祝い金事業として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％程度の範囲となるように努める。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・各年度の決算状況を見ながら可能な範囲で積立てていく。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万円となり、前年度からの増減はなかった。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・中長期的には繰り入れる見込みがないため、現在の残高を維持する。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12,742
12,581
72.79
8,128,942
7,482,074
476,025
4,463,010
4,525,222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類似団体の平均値と比較して高い数値を示しており、令和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ポイント減少している。コロナ禍による基準財政需要額の増加が要因と考えられる。引き続き徴収事務の強化に取り組むなどして税収の増に努める等、一層の自主財源の確保に努めていく必要がある。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23585</xdr:rowOff>
    </xdr:to>
    <xdr:cxnSp macro="">
      <xdr:nvCxnSpPr>
        <xdr:cNvPr id="71" name="直線コネクタ 70"/>
        <xdr:cNvCxnSpPr/>
      </xdr:nvCxnSpPr>
      <xdr:spPr>
        <a:xfrm>
          <a:off x="4114800" y="68471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91622</xdr:rowOff>
    </xdr:from>
    <xdr:to>
      <xdr:col>19</xdr:col>
      <xdr:colOff>133350</xdr:colOff>
      <xdr:row>39</xdr:row>
      <xdr:rowOff>160565</xdr:rowOff>
    </xdr:to>
    <xdr:cxnSp macro="">
      <xdr:nvCxnSpPr>
        <xdr:cNvPr id="74" name="直線コネクタ 73"/>
        <xdr:cNvCxnSpPr/>
      </xdr:nvCxnSpPr>
      <xdr:spPr>
        <a:xfrm>
          <a:off x="3225800" y="67781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91622</xdr:rowOff>
    </xdr:from>
    <xdr:to>
      <xdr:col>15</xdr:col>
      <xdr:colOff>82550</xdr:colOff>
      <xdr:row>39</xdr:row>
      <xdr:rowOff>91622</xdr:rowOff>
    </xdr:to>
    <xdr:cxnSp macro="">
      <xdr:nvCxnSpPr>
        <xdr:cNvPr id="77" name="直線コネクタ 76"/>
        <xdr:cNvCxnSpPr/>
      </xdr:nvCxnSpPr>
      <xdr:spPr>
        <a:xfrm>
          <a:off x="2336800" y="6778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91622</xdr:rowOff>
    </xdr:from>
    <xdr:to>
      <xdr:col>11</xdr:col>
      <xdr:colOff>31750</xdr:colOff>
      <xdr:row>39</xdr:row>
      <xdr:rowOff>126093</xdr:rowOff>
    </xdr:to>
    <xdr:cxnSp macro="">
      <xdr:nvCxnSpPr>
        <xdr:cNvPr id="80" name="直線コネクタ 79"/>
        <xdr:cNvCxnSpPr/>
      </xdr:nvCxnSpPr>
      <xdr:spPr>
        <a:xfrm flipV="1">
          <a:off x="1447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90" name="楕円 89"/>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1" name="財政力該当値テキスト"/>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2" name="楕円 91"/>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3" name="テキスト ボックス 92"/>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40822</xdr:rowOff>
    </xdr:from>
    <xdr:to>
      <xdr:col>15</xdr:col>
      <xdr:colOff>133350</xdr:colOff>
      <xdr:row>39</xdr:row>
      <xdr:rowOff>142422</xdr:rowOff>
    </xdr:to>
    <xdr:sp macro="" textlink="">
      <xdr:nvSpPr>
        <xdr:cNvPr id="94" name="楕円 93"/>
        <xdr:cNvSpPr/>
      </xdr:nvSpPr>
      <xdr:spPr>
        <a:xfrm>
          <a:off x="3175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152599</xdr:rowOff>
    </xdr:from>
    <xdr:ext cx="762000" cy="259045"/>
    <xdr:sp macro="" textlink="">
      <xdr:nvSpPr>
        <xdr:cNvPr id="95" name="テキスト ボックス 94"/>
        <xdr:cNvSpPr txBox="1"/>
      </xdr:nvSpPr>
      <xdr:spPr>
        <a:xfrm>
          <a:off x="2844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40822</xdr:rowOff>
    </xdr:from>
    <xdr:to>
      <xdr:col>11</xdr:col>
      <xdr:colOff>82550</xdr:colOff>
      <xdr:row>39</xdr:row>
      <xdr:rowOff>142422</xdr:rowOff>
    </xdr:to>
    <xdr:sp macro="" textlink="">
      <xdr:nvSpPr>
        <xdr:cNvPr id="96" name="楕円 95"/>
        <xdr:cNvSpPr/>
      </xdr:nvSpPr>
      <xdr:spPr>
        <a:xfrm>
          <a:off x="2286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97" name="テキスト ボックス 96"/>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8" name="楕円 97"/>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9" name="テキスト ボックス 98"/>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類似団体の中では比較的低い数値となっている。近年は下降傾向にあったが令和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年度については、前年度から</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昇した。今後も、社会保障関連経費や扶助費の増加が見込まれる中、経常経費の削減は容易ではなく、普通交付税や町税等経常的な収入の大幅な増収も見込めない予測のため、引き続き数値が上昇していくことが懸念される。</a:t>
          </a:r>
        </a:p>
        <a:p>
          <a:r>
            <a:rPr kumimoji="1" lang="ja-JP" altLang="en-US" sz="1300">
              <a:latin typeface="ＭＳ Ｐゴシック" panose="020B0600070205080204" pitchFamily="50" charset="-128"/>
              <a:ea typeface="ＭＳ Ｐゴシック" panose="020B0600070205080204" pitchFamily="50" charset="-128"/>
            </a:rPr>
            <a:t>適正な人員配置と事務の効率化により人件費や物件費の削減等に努め、徹底した経常経費の抑制に努める。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xdr:cNvCxnSpPr/>
      </xdr:nvCxnSpPr>
      <xdr:spPr>
        <a:xfrm flipV="1">
          <a:off x="4953000" y="993597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104902</xdr:rowOff>
    </xdr:from>
    <xdr:to>
      <xdr:col>23</xdr:col>
      <xdr:colOff>133350</xdr:colOff>
      <xdr:row>62</xdr:row>
      <xdr:rowOff>136144</xdr:rowOff>
    </xdr:to>
    <xdr:cxnSp macro="">
      <xdr:nvCxnSpPr>
        <xdr:cNvPr id="132" name="直線コネクタ 131"/>
        <xdr:cNvCxnSpPr/>
      </xdr:nvCxnSpPr>
      <xdr:spPr>
        <a:xfrm>
          <a:off x="4114800" y="10563352"/>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xdr:cNvSpPr txBox="1"/>
      </xdr:nvSpPr>
      <xdr:spPr>
        <a:xfrm>
          <a:off x="5041900" y="1084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61</xdr:row>
      <xdr:rowOff>153162</xdr:rowOff>
    </xdr:to>
    <xdr:cxnSp macro="">
      <xdr:nvCxnSpPr>
        <xdr:cNvPr id="135" name="直線コネクタ 134"/>
        <xdr:cNvCxnSpPr/>
      </xdr:nvCxnSpPr>
      <xdr:spPr>
        <a:xfrm flipV="1">
          <a:off x="3225800" y="105633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37" name="テキスト ボックス 136"/>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121666</xdr:rowOff>
    </xdr:to>
    <xdr:cxnSp macro="">
      <xdr:nvCxnSpPr>
        <xdr:cNvPr id="138" name="直線コネクタ 137"/>
        <xdr:cNvCxnSpPr/>
      </xdr:nvCxnSpPr>
      <xdr:spPr>
        <a:xfrm flipV="1">
          <a:off x="2336800" y="1061161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xdr:cNvSpPr/>
      </xdr:nvSpPr>
      <xdr:spPr>
        <a:xfrm>
          <a:off x="3175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70121</xdr:rowOff>
    </xdr:from>
    <xdr:ext cx="762000" cy="259045"/>
    <xdr:sp macro="" textlink="">
      <xdr:nvSpPr>
        <xdr:cNvPr id="140" name="テキスト ボックス 139"/>
        <xdr:cNvSpPr txBox="1"/>
      </xdr:nvSpPr>
      <xdr:spPr>
        <a:xfrm>
          <a:off x="2844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63</xdr:row>
      <xdr:rowOff>94996</xdr:rowOff>
    </xdr:to>
    <xdr:cxnSp macro="">
      <xdr:nvCxnSpPr>
        <xdr:cNvPr id="141" name="直線コネクタ 140"/>
        <xdr:cNvCxnSpPr/>
      </xdr:nvCxnSpPr>
      <xdr:spPr>
        <a:xfrm flipV="1">
          <a:off x="1447800" y="1075156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2" name="フローチャート: 判断 141"/>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3" name="テキスト ボックス 142"/>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5" name="テキスト ボックス 144"/>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51" name="楕円 150"/>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2" name="財政構造の弾力性該当値テキスト"/>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54102</xdr:rowOff>
    </xdr:from>
    <xdr:to>
      <xdr:col>19</xdr:col>
      <xdr:colOff>184150</xdr:colOff>
      <xdr:row>61</xdr:row>
      <xdr:rowOff>155702</xdr:rowOff>
    </xdr:to>
    <xdr:sp macro="" textlink="">
      <xdr:nvSpPr>
        <xdr:cNvPr id="153" name="楕円 152"/>
        <xdr:cNvSpPr/>
      </xdr:nvSpPr>
      <xdr:spPr>
        <a:xfrm>
          <a:off x="4064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165879</xdr:rowOff>
    </xdr:from>
    <xdr:ext cx="736600" cy="259045"/>
    <xdr:sp macro="" textlink="">
      <xdr:nvSpPr>
        <xdr:cNvPr id="154" name="テキスト ボックス 153"/>
        <xdr:cNvSpPr txBox="1"/>
      </xdr:nvSpPr>
      <xdr:spPr>
        <a:xfrm>
          <a:off x="3733800" y="1028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5" name="楕円 154"/>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6" name="テキスト ボックス 155"/>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70866</xdr:rowOff>
    </xdr:from>
    <xdr:to>
      <xdr:col>11</xdr:col>
      <xdr:colOff>82550</xdr:colOff>
      <xdr:row>63</xdr:row>
      <xdr:rowOff>1016</xdr:rowOff>
    </xdr:to>
    <xdr:sp macro="" textlink="">
      <xdr:nvSpPr>
        <xdr:cNvPr id="157" name="楕円 156"/>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11193</xdr:rowOff>
    </xdr:from>
    <xdr:ext cx="762000" cy="259045"/>
    <xdr:sp macro="" textlink="">
      <xdr:nvSpPr>
        <xdr:cNvPr id="158" name="テキスト ボックス 157"/>
        <xdr:cNvSpPr txBox="1"/>
      </xdr:nvSpPr>
      <xdr:spPr>
        <a:xfrm>
          <a:off x="1955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9" name="楕円 158"/>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155973</xdr:rowOff>
    </xdr:from>
    <xdr:ext cx="762000" cy="259045"/>
    <xdr:sp macro="" textlink="">
      <xdr:nvSpPr>
        <xdr:cNvPr id="160" name="テキスト ボックス 159"/>
        <xdr:cNvSpPr txBox="1"/>
      </xdr:nvSpPr>
      <xdr:spPr>
        <a:xfrm>
          <a:off x="1066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年度から約</a:t>
          </a:r>
          <a:r>
            <a:rPr kumimoji="1" lang="en-US" altLang="ja-JP" sz="1300">
              <a:latin typeface="ＭＳ Ｐゴシック" panose="020B0600070205080204" pitchFamily="50" charset="-128"/>
              <a:ea typeface="ＭＳ Ｐゴシック" panose="020B0600070205080204" pitchFamily="50" charset="-128"/>
            </a:rPr>
            <a:t>36,000</a:t>
          </a:r>
          <a:r>
            <a:rPr kumimoji="1" lang="ja-JP" altLang="en-US" sz="1300">
              <a:latin typeface="ＭＳ Ｐゴシック" panose="020B0600070205080204" pitchFamily="50" charset="-128"/>
              <a:ea typeface="ＭＳ Ｐゴシック" panose="020B0600070205080204" pitchFamily="50" charset="-128"/>
            </a:rPr>
            <a:t>円の伸びとなっており、特に人件費は、年々上昇している状況である。これは、正規職員・会計年度職員ともに増加していることに起因する。また、物件費についても各種計画策定やシステムの導入・保守といった委託料が増加していることことから、上昇傾向である。今後は、人員体制の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最適化計画を基にしたシステム関連経費の抑制（適正化）を行い、限られた財源を有効に活用できる事業執行体制へ向けた抜本的な取組を推進していく必要がある。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52533</xdr:rowOff>
    </xdr:from>
    <xdr:to>
      <xdr:col>23</xdr:col>
      <xdr:colOff>133350</xdr:colOff>
      <xdr:row>87</xdr:row>
      <xdr:rowOff>94791</xdr:rowOff>
    </xdr:to>
    <xdr:cxnSp macro="">
      <xdr:nvCxnSpPr>
        <xdr:cNvPr id="188" name="直線コネクタ 187"/>
        <xdr:cNvCxnSpPr/>
      </xdr:nvCxnSpPr>
      <xdr:spPr>
        <a:xfrm flipV="1">
          <a:off x="4953000" y="13768533"/>
          <a:ext cx="0" cy="1242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66868</xdr:rowOff>
    </xdr:from>
    <xdr:ext cx="762000" cy="259045"/>
    <xdr:sp macro="" textlink="">
      <xdr:nvSpPr>
        <xdr:cNvPr id="189" name="人件費・物件費等の状況最小値テキスト"/>
        <xdr:cNvSpPr txBox="1"/>
      </xdr:nvSpPr>
      <xdr:spPr>
        <a:xfrm>
          <a:off x="5041900" y="149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94791</xdr:rowOff>
    </xdr:from>
    <xdr:to>
      <xdr:col>24</xdr:col>
      <xdr:colOff>12700</xdr:colOff>
      <xdr:row>87</xdr:row>
      <xdr:rowOff>94791</xdr:rowOff>
    </xdr:to>
    <xdr:cxnSp macro="">
      <xdr:nvCxnSpPr>
        <xdr:cNvPr id="190" name="直線コネクタ 189"/>
        <xdr:cNvCxnSpPr/>
      </xdr:nvCxnSpPr>
      <xdr:spPr>
        <a:xfrm>
          <a:off x="4864100" y="150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138910</xdr:rowOff>
    </xdr:from>
    <xdr:ext cx="762000" cy="259045"/>
    <xdr:sp macro="" textlink="">
      <xdr:nvSpPr>
        <xdr:cNvPr id="191" name="人件費・物件費等の状況最大値テキスト"/>
        <xdr:cNvSpPr txBox="1"/>
      </xdr:nvSpPr>
      <xdr:spPr>
        <a:xfrm>
          <a:off x="5041900" y="135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52533</xdr:rowOff>
    </xdr:from>
    <xdr:to>
      <xdr:col>24</xdr:col>
      <xdr:colOff>12700</xdr:colOff>
      <xdr:row>80</xdr:row>
      <xdr:rowOff>52533</xdr:rowOff>
    </xdr:to>
    <xdr:cxnSp macro="">
      <xdr:nvCxnSpPr>
        <xdr:cNvPr id="192" name="直線コネクタ 191"/>
        <xdr:cNvCxnSpPr/>
      </xdr:nvCxnSpPr>
      <xdr:spPr>
        <a:xfrm>
          <a:off x="4864100" y="1376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129321</xdr:rowOff>
    </xdr:from>
    <xdr:to>
      <xdr:col>23</xdr:col>
      <xdr:colOff>133350</xdr:colOff>
      <xdr:row>80</xdr:row>
      <xdr:rowOff>136043</xdr:rowOff>
    </xdr:to>
    <xdr:cxnSp macro="">
      <xdr:nvCxnSpPr>
        <xdr:cNvPr id="193" name="直線コネクタ 192"/>
        <xdr:cNvCxnSpPr/>
      </xdr:nvCxnSpPr>
      <xdr:spPr>
        <a:xfrm>
          <a:off x="4114800" y="13845321"/>
          <a:ext cx="8382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99240</xdr:rowOff>
    </xdr:from>
    <xdr:ext cx="762000" cy="259045"/>
    <xdr:sp macro="" textlink="">
      <xdr:nvSpPr>
        <xdr:cNvPr id="194" name="人件費・物件費等の状況平均値テキスト"/>
        <xdr:cNvSpPr txBox="1"/>
      </xdr:nvSpPr>
      <xdr:spPr>
        <a:xfrm>
          <a:off x="5041900" y="13986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127163</xdr:rowOff>
    </xdr:from>
    <xdr:to>
      <xdr:col>23</xdr:col>
      <xdr:colOff>184150</xdr:colOff>
      <xdr:row>82</xdr:row>
      <xdr:rowOff>57313</xdr:rowOff>
    </xdr:to>
    <xdr:sp macro="" textlink="">
      <xdr:nvSpPr>
        <xdr:cNvPr id="195" name="フローチャート: 判断 194"/>
        <xdr:cNvSpPr/>
      </xdr:nvSpPr>
      <xdr:spPr>
        <a:xfrm>
          <a:off x="4902200" y="140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85719</xdr:rowOff>
    </xdr:from>
    <xdr:to>
      <xdr:col>19</xdr:col>
      <xdr:colOff>133350</xdr:colOff>
      <xdr:row>80</xdr:row>
      <xdr:rowOff>129321</xdr:rowOff>
    </xdr:to>
    <xdr:cxnSp macro="">
      <xdr:nvCxnSpPr>
        <xdr:cNvPr id="196" name="直線コネクタ 195"/>
        <xdr:cNvCxnSpPr/>
      </xdr:nvCxnSpPr>
      <xdr:spPr>
        <a:xfrm>
          <a:off x="3225800" y="13801719"/>
          <a:ext cx="889000" cy="4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81344</xdr:rowOff>
    </xdr:from>
    <xdr:to>
      <xdr:col>19</xdr:col>
      <xdr:colOff>184150</xdr:colOff>
      <xdr:row>82</xdr:row>
      <xdr:rowOff>11494</xdr:rowOff>
    </xdr:to>
    <xdr:sp macro="" textlink="">
      <xdr:nvSpPr>
        <xdr:cNvPr id="197" name="フローチャート: 判断 196"/>
        <xdr:cNvSpPr/>
      </xdr:nvSpPr>
      <xdr:spPr>
        <a:xfrm>
          <a:off x="4064000" y="1396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167721</xdr:rowOff>
    </xdr:from>
    <xdr:ext cx="736600" cy="259045"/>
    <xdr:sp macro="" textlink="">
      <xdr:nvSpPr>
        <xdr:cNvPr id="198" name="テキスト ボックス 197"/>
        <xdr:cNvSpPr txBox="1"/>
      </xdr:nvSpPr>
      <xdr:spPr>
        <a:xfrm>
          <a:off x="3733800" y="1405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83835</xdr:rowOff>
    </xdr:from>
    <xdr:to>
      <xdr:col>15</xdr:col>
      <xdr:colOff>82550</xdr:colOff>
      <xdr:row>80</xdr:row>
      <xdr:rowOff>85719</xdr:rowOff>
    </xdr:to>
    <xdr:cxnSp macro="">
      <xdr:nvCxnSpPr>
        <xdr:cNvPr id="199" name="直線コネクタ 198"/>
        <xdr:cNvCxnSpPr/>
      </xdr:nvCxnSpPr>
      <xdr:spPr>
        <a:xfrm>
          <a:off x="2336800" y="13799835"/>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27025</xdr:rowOff>
    </xdr:from>
    <xdr:to>
      <xdr:col>15</xdr:col>
      <xdr:colOff>133350</xdr:colOff>
      <xdr:row>81</xdr:row>
      <xdr:rowOff>128625</xdr:rowOff>
    </xdr:to>
    <xdr:sp macro="" textlink="">
      <xdr:nvSpPr>
        <xdr:cNvPr id="200" name="フローチャート: 判断 199"/>
        <xdr:cNvSpPr/>
      </xdr:nvSpPr>
      <xdr:spPr>
        <a:xfrm>
          <a:off x="3175000" y="1391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113402</xdr:rowOff>
    </xdr:from>
    <xdr:ext cx="762000" cy="259045"/>
    <xdr:sp macro="" textlink="">
      <xdr:nvSpPr>
        <xdr:cNvPr id="201" name="テキスト ボックス 200"/>
        <xdr:cNvSpPr txBox="1"/>
      </xdr:nvSpPr>
      <xdr:spPr>
        <a:xfrm>
          <a:off x="2844800" y="1400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49843</xdr:rowOff>
    </xdr:from>
    <xdr:to>
      <xdr:col>11</xdr:col>
      <xdr:colOff>31750</xdr:colOff>
      <xdr:row>80</xdr:row>
      <xdr:rowOff>83835</xdr:rowOff>
    </xdr:to>
    <xdr:cxnSp macro="">
      <xdr:nvCxnSpPr>
        <xdr:cNvPr id="202" name="直線コネクタ 201"/>
        <xdr:cNvCxnSpPr/>
      </xdr:nvCxnSpPr>
      <xdr:spPr>
        <a:xfrm>
          <a:off x="1447800" y="13765843"/>
          <a:ext cx="889000" cy="3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3" name="フローチャート: 判断 202"/>
        <xdr:cNvSpPr/>
      </xdr:nvSpPr>
      <xdr:spPr>
        <a:xfrm>
          <a:off x="2286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67601</xdr:rowOff>
    </xdr:from>
    <xdr:ext cx="762000" cy="259045"/>
    <xdr:sp macro="" textlink="">
      <xdr:nvSpPr>
        <xdr:cNvPr id="204" name="テキスト ボックス 203"/>
        <xdr:cNvSpPr txBox="1"/>
      </xdr:nvSpPr>
      <xdr:spPr>
        <a:xfrm>
          <a:off x="1955800" y="139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5" name="フローチャート: 判断 204"/>
        <xdr:cNvSpPr/>
      </xdr:nvSpPr>
      <xdr:spPr>
        <a:xfrm>
          <a:off x="1397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40095</xdr:rowOff>
    </xdr:from>
    <xdr:ext cx="762000" cy="259045"/>
    <xdr:sp macro="" textlink="">
      <xdr:nvSpPr>
        <xdr:cNvPr id="206" name="テキスト ボックス 205"/>
        <xdr:cNvSpPr txBox="1"/>
      </xdr:nvSpPr>
      <xdr:spPr>
        <a:xfrm>
          <a:off x="1066800" y="139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85243</xdr:rowOff>
    </xdr:from>
    <xdr:to>
      <xdr:col>23</xdr:col>
      <xdr:colOff>184150</xdr:colOff>
      <xdr:row>81</xdr:row>
      <xdr:rowOff>15393</xdr:rowOff>
    </xdr:to>
    <xdr:sp macro="" textlink="">
      <xdr:nvSpPr>
        <xdr:cNvPr id="212" name="楕円 211"/>
        <xdr:cNvSpPr/>
      </xdr:nvSpPr>
      <xdr:spPr>
        <a:xfrm>
          <a:off x="4902200" y="138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6520</xdr:rowOff>
    </xdr:from>
    <xdr:ext cx="762000" cy="259045"/>
    <xdr:sp macro="" textlink="">
      <xdr:nvSpPr>
        <xdr:cNvPr id="213" name="人件費・物件費等の状況該当値テキスト"/>
        <xdr:cNvSpPr txBox="1"/>
      </xdr:nvSpPr>
      <xdr:spPr>
        <a:xfrm>
          <a:off x="5041900" y="1372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78521</xdr:rowOff>
    </xdr:from>
    <xdr:to>
      <xdr:col>19</xdr:col>
      <xdr:colOff>184150</xdr:colOff>
      <xdr:row>81</xdr:row>
      <xdr:rowOff>8671</xdr:rowOff>
    </xdr:to>
    <xdr:sp macro="" textlink="">
      <xdr:nvSpPr>
        <xdr:cNvPr id="214" name="楕円 213"/>
        <xdr:cNvSpPr/>
      </xdr:nvSpPr>
      <xdr:spPr>
        <a:xfrm>
          <a:off x="4064000" y="1379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18848</xdr:rowOff>
    </xdr:from>
    <xdr:ext cx="736600" cy="259045"/>
    <xdr:sp macro="" textlink="">
      <xdr:nvSpPr>
        <xdr:cNvPr id="215" name="テキスト ボックス 214"/>
        <xdr:cNvSpPr txBox="1"/>
      </xdr:nvSpPr>
      <xdr:spPr>
        <a:xfrm>
          <a:off x="3733800" y="13563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34919</xdr:rowOff>
    </xdr:from>
    <xdr:to>
      <xdr:col>15</xdr:col>
      <xdr:colOff>133350</xdr:colOff>
      <xdr:row>80</xdr:row>
      <xdr:rowOff>136519</xdr:rowOff>
    </xdr:to>
    <xdr:sp macro="" textlink="">
      <xdr:nvSpPr>
        <xdr:cNvPr id="216" name="楕円 215"/>
        <xdr:cNvSpPr/>
      </xdr:nvSpPr>
      <xdr:spPr>
        <a:xfrm>
          <a:off x="3175000" y="137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146696</xdr:rowOff>
    </xdr:from>
    <xdr:ext cx="762000" cy="259045"/>
    <xdr:sp macro="" textlink="">
      <xdr:nvSpPr>
        <xdr:cNvPr id="217" name="テキスト ボックス 216"/>
        <xdr:cNvSpPr txBox="1"/>
      </xdr:nvSpPr>
      <xdr:spPr>
        <a:xfrm>
          <a:off x="2844800" y="1351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33035</xdr:rowOff>
    </xdr:from>
    <xdr:to>
      <xdr:col>11</xdr:col>
      <xdr:colOff>82550</xdr:colOff>
      <xdr:row>80</xdr:row>
      <xdr:rowOff>134635</xdr:rowOff>
    </xdr:to>
    <xdr:sp macro="" textlink="">
      <xdr:nvSpPr>
        <xdr:cNvPr id="218" name="楕円 217"/>
        <xdr:cNvSpPr/>
      </xdr:nvSpPr>
      <xdr:spPr>
        <a:xfrm>
          <a:off x="2286000" y="137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144812</xdr:rowOff>
    </xdr:from>
    <xdr:ext cx="762000" cy="259045"/>
    <xdr:sp macro="" textlink="">
      <xdr:nvSpPr>
        <xdr:cNvPr id="219" name="テキスト ボックス 218"/>
        <xdr:cNvSpPr txBox="1"/>
      </xdr:nvSpPr>
      <xdr:spPr>
        <a:xfrm>
          <a:off x="1955800" y="1351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170493</xdr:rowOff>
    </xdr:from>
    <xdr:to>
      <xdr:col>7</xdr:col>
      <xdr:colOff>31750</xdr:colOff>
      <xdr:row>80</xdr:row>
      <xdr:rowOff>100643</xdr:rowOff>
    </xdr:to>
    <xdr:sp macro="" textlink="">
      <xdr:nvSpPr>
        <xdr:cNvPr id="220" name="楕円 219"/>
        <xdr:cNvSpPr/>
      </xdr:nvSpPr>
      <xdr:spPr>
        <a:xfrm>
          <a:off x="1397000" y="1371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110820</xdr:rowOff>
    </xdr:from>
    <xdr:ext cx="762000" cy="259045"/>
    <xdr:sp macro="" textlink="">
      <xdr:nvSpPr>
        <xdr:cNvPr id="221" name="テキスト ボックス 220"/>
        <xdr:cNvSpPr txBox="1"/>
      </xdr:nvSpPr>
      <xdr:spPr>
        <a:xfrm>
          <a:off x="1066800" y="1348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国と比較して、令和元年度を除いて比較的給与水準は高い数値を示している。今後も職務、職責、成果等により適正な運用を行っていく。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89</xdr:row>
      <xdr:rowOff>29634</xdr:rowOff>
    </xdr:to>
    <xdr:cxnSp macro="">
      <xdr:nvCxnSpPr>
        <xdr:cNvPr id="250" name="直線コネクタ 249"/>
        <xdr:cNvCxnSpPr/>
      </xdr:nvCxnSpPr>
      <xdr:spPr>
        <a:xfrm flipV="1">
          <a:off x="17018000" y="13740341"/>
          <a:ext cx="0" cy="1548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50800</xdr:rowOff>
    </xdr:to>
    <xdr:cxnSp macro="">
      <xdr:nvCxnSpPr>
        <xdr:cNvPr id="255" name="直線コネクタ 254"/>
        <xdr:cNvCxnSpPr/>
      </xdr:nvCxnSpPr>
      <xdr:spPr>
        <a:xfrm flipV="1">
          <a:off x="16179800" y="149267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88493</xdr:rowOff>
    </xdr:from>
    <xdr:ext cx="762000" cy="259045"/>
    <xdr:sp macro="" textlink="">
      <xdr:nvSpPr>
        <xdr:cNvPr id="256" name="給与水準   （国との比較）平均値テキスト"/>
        <xdr:cNvSpPr txBox="1"/>
      </xdr:nvSpPr>
      <xdr:spPr>
        <a:xfrm>
          <a:off x="17106900" y="14318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7" name="フローチャート: 判断 256"/>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87</xdr:row>
      <xdr:rowOff>50800</xdr:rowOff>
    </xdr:to>
    <xdr:cxnSp macro="">
      <xdr:nvCxnSpPr>
        <xdr:cNvPr id="258" name="直線コネクタ 257"/>
        <xdr:cNvCxnSpPr/>
      </xdr:nvCxnSpPr>
      <xdr:spPr>
        <a:xfrm>
          <a:off x="15290800" y="14323484"/>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60" name="テキスト ボックス 259"/>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86</xdr:row>
      <xdr:rowOff>21166</xdr:rowOff>
    </xdr:to>
    <xdr:cxnSp macro="">
      <xdr:nvCxnSpPr>
        <xdr:cNvPr id="261" name="直線コネクタ 260"/>
        <xdr:cNvCxnSpPr/>
      </xdr:nvCxnSpPr>
      <xdr:spPr>
        <a:xfrm flipV="1">
          <a:off x="14401800" y="14323484"/>
          <a:ext cx="889000" cy="4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2" name="フローチャート: 判断 261"/>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3" name="テキスト ボックス 262"/>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141816</xdr:rowOff>
    </xdr:to>
    <xdr:cxnSp macro="">
      <xdr:nvCxnSpPr>
        <xdr:cNvPr id="264" name="直線コネクタ 263"/>
        <xdr:cNvCxnSpPr/>
      </xdr:nvCxnSpPr>
      <xdr:spPr>
        <a:xfrm flipV="1">
          <a:off x="13512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5" name="フローチャート: 判断 264"/>
        <xdr:cNvSpPr/>
      </xdr:nvSpPr>
      <xdr:spPr>
        <a:xfrm>
          <a:off x="14351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66" name="テキスト ボックス 265"/>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7" name="フローチャート: 判断 266"/>
        <xdr:cNvSpPr/>
      </xdr:nvSpPr>
      <xdr:spPr>
        <a:xfrm>
          <a:off x="13462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68" name="テキスト ボックス 267"/>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4" name="楕円 273"/>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5"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8" name="楕円 277"/>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9" name="テキスト ボックス 278"/>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1" name="テキスト ボックス 280"/>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2" name="楕円 281"/>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3" name="テキスト ボックス 282"/>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各分野において住民サービスも多様化していることから年々職員の事務量は増加しており、これらに対応するため、職員数を増員して対応したことから、今回の数値となっている。</a:t>
          </a:r>
        </a:p>
        <a:p>
          <a:r>
            <a:rPr kumimoji="1" lang="ja-JP" altLang="en-US" sz="1300">
              <a:latin typeface="ＭＳ Ｐゴシック" panose="020B0600070205080204" pitchFamily="50" charset="-128"/>
              <a:ea typeface="ＭＳ Ｐゴシック" panose="020B0600070205080204" pitchFamily="50" charset="-128"/>
            </a:rPr>
            <a:t>一方で、類似団体の中では比較的高い水準を保っている。今後も多様化する住民サービスへの対応や、職員資質の向上に努める体制づくりを行っていく。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5" name="直線コネクタ 314"/>
        <xdr:cNvCxnSpPr/>
      </xdr:nvCxnSpPr>
      <xdr:spPr>
        <a:xfrm flipV="1">
          <a:off x="17018000" y="10165322"/>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6" name="定員管理の状況最小値テキスト"/>
        <xdr:cNvSpPr txBox="1"/>
      </xdr:nvSpPr>
      <xdr:spPr>
        <a:xfrm>
          <a:off x="17106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7" name="直線コネクタ 316"/>
        <xdr:cNvCxnSpPr/>
      </xdr:nvCxnSpPr>
      <xdr:spPr>
        <a:xfrm>
          <a:off x="16929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18" name="定員管理の状況最大値テキスト"/>
        <xdr:cNvSpPr txBox="1"/>
      </xdr:nvSpPr>
      <xdr:spPr>
        <a:xfrm>
          <a:off x="17106900" y="990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19" name="直線コネクタ 318"/>
        <xdr:cNvCxnSpPr/>
      </xdr:nvCxnSpPr>
      <xdr:spPr>
        <a:xfrm>
          <a:off x="16929100" y="10165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102386</xdr:rowOff>
    </xdr:from>
    <xdr:to>
      <xdr:col>81</xdr:col>
      <xdr:colOff>44450</xdr:colOff>
      <xdr:row>60</xdr:row>
      <xdr:rowOff>128815</xdr:rowOff>
    </xdr:to>
    <xdr:cxnSp macro="">
      <xdr:nvCxnSpPr>
        <xdr:cNvPr id="320" name="直線コネクタ 319"/>
        <xdr:cNvCxnSpPr/>
      </xdr:nvCxnSpPr>
      <xdr:spPr>
        <a:xfrm>
          <a:off x="16179800" y="10389386"/>
          <a:ext cx="8382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1347</xdr:rowOff>
    </xdr:from>
    <xdr:ext cx="762000" cy="259045"/>
    <xdr:sp macro="" textlink="">
      <xdr:nvSpPr>
        <xdr:cNvPr id="321" name="定員管理の状況平均値テキスト"/>
        <xdr:cNvSpPr txBox="1"/>
      </xdr:nvSpPr>
      <xdr:spPr>
        <a:xfrm>
          <a:off x="17106900" y="10631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2" name="フローチャート: 判断 321"/>
        <xdr:cNvSpPr/>
      </xdr:nvSpPr>
      <xdr:spPr>
        <a:xfrm>
          <a:off x="169672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90896</xdr:rowOff>
    </xdr:from>
    <xdr:to>
      <xdr:col>77</xdr:col>
      <xdr:colOff>44450</xdr:colOff>
      <xdr:row>60</xdr:row>
      <xdr:rowOff>102386</xdr:rowOff>
    </xdr:to>
    <xdr:cxnSp macro="">
      <xdr:nvCxnSpPr>
        <xdr:cNvPr id="323" name="直線コネクタ 322"/>
        <xdr:cNvCxnSpPr/>
      </xdr:nvCxnSpPr>
      <xdr:spPr>
        <a:xfrm>
          <a:off x="15290800" y="1037789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4" name="フローチャート: 判断 323"/>
        <xdr:cNvSpPr/>
      </xdr:nvSpPr>
      <xdr:spPr>
        <a:xfrm>
          <a:off x="16129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77729</xdr:rowOff>
    </xdr:from>
    <xdr:ext cx="736600" cy="259045"/>
    <xdr:sp macro="" textlink="">
      <xdr:nvSpPr>
        <xdr:cNvPr id="325" name="テキスト ボックス 324"/>
        <xdr:cNvSpPr txBox="1"/>
      </xdr:nvSpPr>
      <xdr:spPr>
        <a:xfrm>
          <a:off x="15798800" y="1070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31145</xdr:rowOff>
    </xdr:from>
    <xdr:to>
      <xdr:col>72</xdr:col>
      <xdr:colOff>203200</xdr:colOff>
      <xdr:row>60</xdr:row>
      <xdr:rowOff>90896</xdr:rowOff>
    </xdr:to>
    <xdr:cxnSp macro="">
      <xdr:nvCxnSpPr>
        <xdr:cNvPr id="326" name="直線コネクタ 325"/>
        <xdr:cNvCxnSpPr/>
      </xdr:nvCxnSpPr>
      <xdr:spPr>
        <a:xfrm>
          <a:off x="14401800" y="10318145"/>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7" name="フローチャート: 判断 326"/>
        <xdr:cNvSpPr/>
      </xdr:nvSpPr>
      <xdr:spPr>
        <a:xfrm>
          <a:off x="15240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30618</xdr:rowOff>
    </xdr:from>
    <xdr:ext cx="762000" cy="259045"/>
    <xdr:sp macro="" textlink="">
      <xdr:nvSpPr>
        <xdr:cNvPr id="328" name="テキスト ボックス 327"/>
        <xdr:cNvSpPr txBox="1"/>
      </xdr:nvSpPr>
      <xdr:spPr>
        <a:xfrm>
          <a:off x="14909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123311</xdr:rowOff>
    </xdr:from>
    <xdr:to>
      <xdr:col>68</xdr:col>
      <xdr:colOff>152400</xdr:colOff>
      <xdr:row>60</xdr:row>
      <xdr:rowOff>31145</xdr:rowOff>
    </xdr:to>
    <xdr:cxnSp macro="">
      <xdr:nvCxnSpPr>
        <xdr:cNvPr id="329" name="直線コネクタ 328"/>
        <xdr:cNvCxnSpPr/>
      </xdr:nvCxnSpPr>
      <xdr:spPr>
        <a:xfrm>
          <a:off x="13512800" y="10238861"/>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0" name="フローチャート: 判断 329"/>
        <xdr:cNvSpPr/>
      </xdr:nvSpPr>
      <xdr:spPr>
        <a:xfrm>
          <a:off x="14351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31" name="テキスト ボックス 330"/>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32" name="フローチャート: 判断 331"/>
        <xdr:cNvSpPr/>
      </xdr:nvSpPr>
      <xdr:spPr>
        <a:xfrm>
          <a:off x="13462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118187</xdr:rowOff>
    </xdr:from>
    <xdr:ext cx="762000" cy="259045"/>
    <xdr:sp macro="" textlink="">
      <xdr:nvSpPr>
        <xdr:cNvPr id="333" name="テキスト ボックス 332"/>
        <xdr:cNvSpPr txBox="1"/>
      </xdr:nvSpPr>
      <xdr:spPr>
        <a:xfrm>
          <a:off x="13131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78015</xdr:rowOff>
    </xdr:from>
    <xdr:to>
      <xdr:col>81</xdr:col>
      <xdr:colOff>95250</xdr:colOff>
      <xdr:row>61</xdr:row>
      <xdr:rowOff>8165</xdr:rowOff>
    </xdr:to>
    <xdr:sp macro="" textlink="">
      <xdr:nvSpPr>
        <xdr:cNvPr id="339" name="楕円 338"/>
        <xdr:cNvSpPr/>
      </xdr:nvSpPr>
      <xdr:spPr>
        <a:xfrm>
          <a:off x="16967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94542</xdr:rowOff>
    </xdr:from>
    <xdr:ext cx="762000" cy="259045"/>
    <xdr:sp macro="" textlink="">
      <xdr:nvSpPr>
        <xdr:cNvPr id="340" name="定員管理の状況該当値テキスト"/>
        <xdr:cNvSpPr txBox="1"/>
      </xdr:nvSpPr>
      <xdr:spPr>
        <a:xfrm>
          <a:off x="17106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51586</xdr:rowOff>
    </xdr:from>
    <xdr:to>
      <xdr:col>77</xdr:col>
      <xdr:colOff>95250</xdr:colOff>
      <xdr:row>60</xdr:row>
      <xdr:rowOff>153186</xdr:rowOff>
    </xdr:to>
    <xdr:sp macro="" textlink="">
      <xdr:nvSpPr>
        <xdr:cNvPr id="341" name="楕円 340"/>
        <xdr:cNvSpPr/>
      </xdr:nvSpPr>
      <xdr:spPr>
        <a:xfrm>
          <a:off x="16129000" y="103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163363</xdr:rowOff>
    </xdr:from>
    <xdr:ext cx="736600" cy="259045"/>
    <xdr:sp macro="" textlink="">
      <xdr:nvSpPr>
        <xdr:cNvPr id="342" name="テキスト ボックス 341"/>
        <xdr:cNvSpPr txBox="1"/>
      </xdr:nvSpPr>
      <xdr:spPr>
        <a:xfrm>
          <a:off x="15798800" y="1010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40096</xdr:rowOff>
    </xdr:from>
    <xdr:to>
      <xdr:col>73</xdr:col>
      <xdr:colOff>44450</xdr:colOff>
      <xdr:row>60</xdr:row>
      <xdr:rowOff>141696</xdr:rowOff>
    </xdr:to>
    <xdr:sp macro="" textlink="">
      <xdr:nvSpPr>
        <xdr:cNvPr id="343" name="楕円 342"/>
        <xdr:cNvSpPr/>
      </xdr:nvSpPr>
      <xdr:spPr>
        <a:xfrm>
          <a:off x="15240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151873</xdr:rowOff>
    </xdr:from>
    <xdr:ext cx="762000" cy="259045"/>
    <xdr:sp macro="" textlink="">
      <xdr:nvSpPr>
        <xdr:cNvPr id="344" name="テキスト ボックス 343"/>
        <xdr:cNvSpPr txBox="1"/>
      </xdr:nvSpPr>
      <xdr:spPr>
        <a:xfrm>
          <a:off x="14909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151795</xdr:rowOff>
    </xdr:from>
    <xdr:to>
      <xdr:col>68</xdr:col>
      <xdr:colOff>203200</xdr:colOff>
      <xdr:row>60</xdr:row>
      <xdr:rowOff>81945</xdr:rowOff>
    </xdr:to>
    <xdr:sp macro="" textlink="">
      <xdr:nvSpPr>
        <xdr:cNvPr id="345" name="楕円 344"/>
        <xdr:cNvSpPr/>
      </xdr:nvSpPr>
      <xdr:spPr>
        <a:xfrm>
          <a:off x="14351000" y="102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92122</xdr:rowOff>
    </xdr:from>
    <xdr:ext cx="762000" cy="259045"/>
    <xdr:sp macro="" textlink="">
      <xdr:nvSpPr>
        <xdr:cNvPr id="346" name="テキスト ボックス 345"/>
        <xdr:cNvSpPr txBox="1"/>
      </xdr:nvSpPr>
      <xdr:spPr>
        <a:xfrm>
          <a:off x="14020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72511</xdr:rowOff>
    </xdr:from>
    <xdr:to>
      <xdr:col>64</xdr:col>
      <xdr:colOff>152400</xdr:colOff>
      <xdr:row>60</xdr:row>
      <xdr:rowOff>2661</xdr:rowOff>
    </xdr:to>
    <xdr:sp macro="" textlink="">
      <xdr:nvSpPr>
        <xdr:cNvPr id="347" name="楕円 346"/>
        <xdr:cNvSpPr/>
      </xdr:nvSpPr>
      <xdr:spPr>
        <a:xfrm>
          <a:off x="13462000" y="101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12838</xdr:rowOff>
    </xdr:from>
    <xdr:ext cx="762000" cy="259045"/>
    <xdr:sp macro="" textlink="">
      <xdr:nvSpPr>
        <xdr:cNvPr id="348" name="テキスト ボックス 347"/>
        <xdr:cNvSpPr txBox="1"/>
      </xdr:nvSpPr>
      <xdr:spPr>
        <a:xfrm>
          <a:off x="13131800" y="995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地方債の発行について、償還額以上の新規発行は行わないという考え方を基本としており、着実な償還により減少傾向にあり、各年度において類似団体平均値を下回っている。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令和４年度については、近年に行った大型投資事業に伴う起債の償還が開始するなどの要因により前年度と同様の比率を維持することとなり、今後は上昇傾向となると予測できる。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78" name="直線コネクタ 377"/>
        <xdr:cNvCxnSpPr/>
      </xdr:nvCxnSpPr>
      <xdr:spPr>
        <a:xfrm flipV="1">
          <a:off x="17018000" y="622088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9"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0" name="直線コネクタ 379"/>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1"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2" name="直線コネクタ 381"/>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78317</xdr:rowOff>
    </xdr:to>
    <xdr:cxnSp macro="">
      <xdr:nvCxnSpPr>
        <xdr:cNvPr id="383" name="直線コネクタ 382"/>
        <xdr:cNvCxnSpPr/>
      </xdr:nvCxnSpPr>
      <xdr:spPr>
        <a:xfrm>
          <a:off x="16179800" y="64219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4" name="公債費負担の状況平均値テキスト"/>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5" name="フローチャート: 判断 384"/>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38</xdr:row>
      <xdr:rowOff>705</xdr:rowOff>
    </xdr:to>
    <xdr:cxnSp macro="">
      <xdr:nvCxnSpPr>
        <xdr:cNvPr id="386" name="直線コネクタ 385"/>
        <xdr:cNvCxnSpPr/>
      </xdr:nvCxnSpPr>
      <xdr:spPr>
        <a:xfrm flipV="1">
          <a:off x="15290800" y="64219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7" name="フローチャート: 判断 386"/>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88" name="テキスト ボックス 387"/>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705</xdr:rowOff>
    </xdr:from>
    <xdr:to>
      <xdr:col>72</xdr:col>
      <xdr:colOff>203200</xdr:colOff>
      <xdr:row>38</xdr:row>
      <xdr:rowOff>94545</xdr:rowOff>
    </xdr:to>
    <xdr:cxnSp macro="">
      <xdr:nvCxnSpPr>
        <xdr:cNvPr id="389" name="直線コネクタ 388"/>
        <xdr:cNvCxnSpPr/>
      </xdr:nvCxnSpPr>
      <xdr:spPr>
        <a:xfrm flipV="1">
          <a:off x="14401800" y="65158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39</xdr:row>
      <xdr:rowOff>83961</xdr:rowOff>
    </xdr:to>
    <xdr:cxnSp macro="">
      <xdr:nvCxnSpPr>
        <xdr:cNvPr id="392" name="直線コネクタ 391"/>
        <xdr:cNvCxnSpPr/>
      </xdr:nvCxnSpPr>
      <xdr:spPr>
        <a:xfrm flipV="1">
          <a:off x="13512800" y="660964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3" name="フローチャート: 判断 392"/>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4" name="テキスト ボックス 393"/>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2" name="楕円 401"/>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3" name="公債費負担の状況該当値テキスト"/>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4" name="楕円 403"/>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5" name="テキスト ボックス 404"/>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121355</xdr:rowOff>
    </xdr:from>
    <xdr:to>
      <xdr:col>73</xdr:col>
      <xdr:colOff>44450</xdr:colOff>
      <xdr:row>38</xdr:row>
      <xdr:rowOff>51505</xdr:rowOff>
    </xdr:to>
    <xdr:sp macro="" textlink="">
      <xdr:nvSpPr>
        <xdr:cNvPr id="406" name="楕円 405"/>
        <xdr:cNvSpPr/>
      </xdr:nvSpPr>
      <xdr:spPr>
        <a:xfrm>
          <a:off x="15240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61682</xdr:rowOff>
    </xdr:from>
    <xdr:ext cx="762000" cy="259045"/>
    <xdr:sp macro="" textlink="">
      <xdr:nvSpPr>
        <xdr:cNvPr id="407" name="テキスト ボックス 406"/>
        <xdr:cNvSpPr txBox="1"/>
      </xdr:nvSpPr>
      <xdr:spPr>
        <a:xfrm>
          <a:off x="14909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08" name="楕円 407"/>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09" name="テキスト ボックス 408"/>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33161</xdr:rowOff>
    </xdr:from>
    <xdr:to>
      <xdr:col>64</xdr:col>
      <xdr:colOff>152400</xdr:colOff>
      <xdr:row>39</xdr:row>
      <xdr:rowOff>134761</xdr:rowOff>
    </xdr:to>
    <xdr:sp macro="" textlink="">
      <xdr:nvSpPr>
        <xdr:cNvPr id="410" name="楕円 409"/>
        <xdr:cNvSpPr/>
      </xdr:nvSpPr>
      <xdr:spPr>
        <a:xfrm>
          <a:off x="13462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144938</xdr:rowOff>
    </xdr:from>
    <xdr:ext cx="762000" cy="259045"/>
    <xdr:sp macro="" textlink="">
      <xdr:nvSpPr>
        <xdr:cNvPr id="411" name="テキスト ボックス 410"/>
        <xdr:cNvSpPr txBox="1"/>
      </xdr:nvSpPr>
      <xdr:spPr>
        <a:xfrm>
          <a:off x="13131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繰上償還も含めた計画的な起債償還により地方債残高を縮減してきている経過があり、将来負担比率は出ておらず、財政の健全運営に努めている。</a:t>
          </a:r>
        </a:p>
        <a:p>
          <a:r>
            <a:rPr kumimoji="1" lang="ja-JP" altLang="en-US" sz="1300">
              <a:latin typeface="ＭＳ Ｐゴシック" panose="020B0600070205080204" pitchFamily="50" charset="-128"/>
              <a:ea typeface="ＭＳ Ｐゴシック" panose="020B0600070205080204" pitchFamily="50" charset="-128"/>
            </a:rPr>
            <a:t>今後も、将来世代に過度な負担を残さないよう、投資的経費については真に必要な事業のみに限るなど、計画的な財政運営に努める。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0" name="直線コネクタ 439"/>
        <xdr:cNvCxnSpPr/>
      </xdr:nvCxnSpPr>
      <xdr:spPr>
        <a:xfrm flipV="1">
          <a:off x="17018000" y="2370667"/>
          <a:ext cx="0" cy="1525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1" name="将来負担の状況最小値テキスト"/>
        <xdr:cNvSpPr txBox="1"/>
      </xdr:nvSpPr>
      <xdr:spPr>
        <a:xfrm>
          <a:off x="17106900" y="386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2" name="直線コネクタ 441"/>
        <xdr:cNvCxnSpPr/>
      </xdr:nvCxnSpPr>
      <xdr:spPr>
        <a:xfrm>
          <a:off x="16929100" y="389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162295</xdr:rowOff>
    </xdr:from>
    <xdr:ext cx="762000" cy="259045"/>
    <xdr:sp macro="" textlink="">
      <xdr:nvSpPr>
        <xdr:cNvPr id="445" name="将来負担の状況平均値テキスト"/>
        <xdr:cNvSpPr txBox="1"/>
      </xdr:nvSpPr>
      <xdr:spPr>
        <a:xfrm>
          <a:off x="17106900" y="2391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6" name="フローチャート: 判断 445"/>
        <xdr:cNvSpPr/>
      </xdr:nvSpPr>
      <xdr:spPr>
        <a:xfrm>
          <a:off x="169672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7" name="フローチャート: 判断 446"/>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48" name="テキスト ボックス 447"/>
        <xdr:cNvSpPr txBox="1"/>
      </xdr:nvSpPr>
      <xdr:spPr>
        <a:xfrm>
          <a:off x="15798800" y="235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11007</xdr:rowOff>
    </xdr:from>
    <xdr:to>
      <xdr:col>73</xdr:col>
      <xdr:colOff>44450</xdr:colOff>
      <xdr:row>16</xdr:row>
      <xdr:rowOff>112607</xdr:rowOff>
    </xdr:to>
    <xdr:sp macro="" textlink="">
      <xdr:nvSpPr>
        <xdr:cNvPr id="449" name="フローチャート: 判断 448"/>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122784</xdr:rowOff>
    </xdr:from>
    <xdr:ext cx="762000" cy="259045"/>
    <xdr:sp macro="" textlink="">
      <xdr:nvSpPr>
        <xdr:cNvPr id="450" name="テキスト ボックス 449"/>
        <xdr:cNvSpPr txBox="1"/>
      </xdr:nvSpPr>
      <xdr:spPr>
        <a:xfrm>
          <a:off x="14909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153106</xdr:rowOff>
    </xdr:from>
    <xdr:to>
      <xdr:col>68</xdr:col>
      <xdr:colOff>203200</xdr:colOff>
      <xdr:row>17</xdr:row>
      <xdr:rowOff>83256</xdr:rowOff>
    </xdr:to>
    <xdr:sp macro="" textlink="">
      <xdr:nvSpPr>
        <xdr:cNvPr id="451" name="フローチャート: 判断 450"/>
        <xdr:cNvSpPr/>
      </xdr:nvSpPr>
      <xdr:spPr>
        <a:xfrm>
          <a:off x="14351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93433</xdr:rowOff>
    </xdr:from>
    <xdr:ext cx="762000" cy="259045"/>
    <xdr:sp macro="" textlink="">
      <xdr:nvSpPr>
        <xdr:cNvPr id="452" name="テキスト ボックス 451"/>
        <xdr:cNvSpPr txBox="1"/>
      </xdr:nvSpPr>
      <xdr:spPr>
        <a:xfrm>
          <a:off x="14020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54046</xdr:rowOff>
    </xdr:from>
    <xdr:to>
      <xdr:col>64</xdr:col>
      <xdr:colOff>152400</xdr:colOff>
      <xdr:row>17</xdr:row>
      <xdr:rowOff>155646</xdr:rowOff>
    </xdr:to>
    <xdr:sp macro="" textlink="">
      <xdr:nvSpPr>
        <xdr:cNvPr id="453" name="フローチャート: 判断 452"/>
        <xdr:cNvSpPr/>
      </xdr:nvSpPr>
      <xdr:spPr>
        <a:xfrm>
          <a:off x="13462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165823</xdr:rowOff>
    </xdr:from>
    <xdr:ext cx="762000" cy="259045"/>
    <xdr:sp macro="" textlink="">
      <xdr:nvSpPr>
        <xdr:cNvPr id="454" name="テキスト ボックス 453"/>
        <xdr:cNvSpPr txBox="1"/>
      </xdr:nvSpPr>
      <xdr:spPr>
        <a:xfrm>
          <a:off x="13131800" y="273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12,742
12,581
72.79
8,128,942
7,482,074
476,025
4,463,010
4,525,222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等の人件費は、年々増加してきている。令和２年度は、会計年度任用職員制度が導入されたことに伴い大きく上昇している。また、類似団体と比べても人件費が多くなっているのは、正規職員・会計年度職員ともに増加してきていることが要因と考えられる。今後は、住民サービスの低下を招くことの無いよう、職員研修の充実、エキスパート養成に努め、人員体制の見直し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xdr:cNvCxnSpPr/>
      </xdr:nvCxnSpPr>
      <xdr:spPr>
        <a:xfrm flipV="1">
          <a:off x="4826000" y="588772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37</xdr:row>
      <xdr:rowOff>19558</xdr:rowOff>
    </xdr:to>
    <xdr:cxnSp macro="">
      <xdr:nvCxnSpPr>
        <xdr:cNvPr id="64" name="直線コネクタ 63"/>
        <xdr:cNvCxnSpPr/>
      </xdr:nvCxnSpPr>
      <xdr:spPr>
        <a:xfrm>
          <a:off x="3987800" y="62900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83583</xdr:rowOff>
    </xdr:from>
    <xdr:ext cx="762000" cy="259045"/>
    <xdr:sp macro="" textlink="">
      <xdr:nvSpPr>
        <xdr:cNvPr id="65" name="人件費平均値テキスト"/>
        <xdr:cNvSpPr txBox="1"/>
      </xdr:nvSpPr>
      <xdr:spPr>
        <a:xfrm>
          <a:off x="4914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xdr:cNvSpPr/>
      </xdr:nvSpPr>
      <xdr:spPr>
        <a:xfrm>
          <a:off x="4775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168148</xdr:rowOff>
    </xdr:to>
    <xdr:cxnSp macro="">
      <xdr:nvCxnSpPr>
        <xdr:cNvPr id="67" name="直線コネクタ 66"/>
        <xdr:cNvCxnSpPr/>
      </xdr:nvCxnSpPr>
      <xdr:spPr>
        <a:xfrm flipV="1">
          <a:off x="3098800" y="6290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69" name="テキスト ボックス 68"/>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36</xdr:row>
      <xdr:rowOff>168148</xdr:rowOff>
    </xdr:to>
    <xdr:cxnSp macro="">
      <xdr:nvCxnSpPr>
        <xdr:cNvPr id="70" name="直線コネクタ 69"/>
        <xdr:cNvCxnSpPr/>
      </xdr:nvCxnSpPr>
      <xdr:spPr>
        <a:xfrm>
          <a:off x="2209800" y="607974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33274</xdr:rowOff>
    </xdr:from>
    <xdr:to>
      <xdr:col>11</xdr:col>
      <xdr:colOff>9525</xdr:colOff>
      <xdr:row>35</xdr:row>
      <xdr:rowOff>78994</xdr:rowOff>
    </xdr:to>
    <xdr:cxnSp macro="">
      <xdr:nvCxnSpPr>
        <xdr:cNvPr id="73" name="直線コネクタ 72"/>
        <xdr:cNvCxnSpPr/>
      </xdr:nvCxnSpPr>
      <xdr:spPr>
        <a:xfrm>
          <a:off x="1320800" y="60340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21336</xdr:rowOff>
    </xdr:from>
    <xdr:to>
      <xdr:col>11</xdr:col>
      <xdr:colOff>60325</xdr:colOff>
      <xdr:row>36</xdr:row>
      <xdr:rowOff>122936</xdr:rowOff>
    </xdr:to>
    <xdr:sp macro="" textlink="">
      <xdr:nvSpPr>
        <xdr:cNvPr id="74" name="フローチャート: 判断 73"/>
        <xdr:cNvSpPr/>
      </xdr:nvSpPr>
      <xdr:spPr>
        <a:xfrm>
          <a:off x="2159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107713</xdr:rowOff>
    </xdr:from>
    <xdr:ext cx="762000" cy="259045"/>
    <xdr:sp macro="" textlink="">
      <xdr:nvSpPr>
        <xdr:cNvPr id="75" name="テキスト ボックス 74"/>
        <xdr:cNvSpPr txBox="1"/>
      </xdr:nvSpPr>
      <xdr:spPr>
        <a:xfrm>
          <a:off x="1828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98569</xdr:rowOff>
    </xdr:from>
    <xdr:ext cx="762000" cy="259045"/>
    <xdr:sp macro="" textlink="">
      <xdr:nvSpPr>
        <xdr:cNvPr id="77" name="テキスト ボックス 76"/>
        <xdr:cNvSpPr txBox="1"/>
      </xdr:nvSpPr>
      <xdr:spPr>
        <a:xfrm>
          <a:off x="939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762000" cy="259045"/>
    <xdr:sp macro="" textlink="">
      <xdr:nvSpPr>
        <xdr:cNvPr id="84" name="人件費該当値テキスト"/>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153433</xdr:rowOff>
    </xdr:from>
    <xdr:ext cx="736600" cy="259045"/>
    <xdr:sp macro="" textlink="">
      <xdr:nvSpPr>
        <xdr:cNvPr id="86" name="テキスト ボックス 85"/>
        <xdr:cNvSpPr txBox="1"/>
      </xdr:nvSpPr>
      <xdr:spPr>
        <a:xfrm>
          <a:off x="3606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28194</xdr:rowOff>
    </xdr:from>
    <xdr:to>
      <xdr:col>11</xdr:col>
      <xdr:colOff>60325</xdr:colOff>
      <xdr:row>35</xdr:row>
      <xdr:rowOff>129794</xdr:rowOff>
    </xdr:to>
    <xdr:sp macro="" textlink="">
      <xdr:nvSpPr>
        <xdr:cNvPr id="89" name="楕円 88"/>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139971</xdr:rowOff>
    </xdr:from>
    <xdr:ext cx="762000" cy="259045"/>
    <xdr:sp macro="" textlink="">
      <xdr:nvSpPr>
        <xdr:cNvPr id="90" name="テキスト ボックス 89"/>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153924</xdr:rowOff>
    </xdr:from>
    <xdr:to>
      <xdr:col>6</xdr:col>
      <xdr:colOff>171450</xdr:colOff>
      <xdr:row>35</xdr:row>
      <xdr:rowOff>84074</xdr:rowOff>
    </xdr:to>
    <xdr:sp macro="" textlink="">
      <xdr:nvSpPr>
        <xdr:cNvPr id="91" name="楕円 90"/>
        <xdr:cNvSpPr/>
      </xdr:nvSpPr>
      <xdr:spPr>
        <a:xfrm>
          <a:off x="1270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94251</xdr:rowOff>
    </xdr:from>
    <xdr:ext cx="762000" cy="259045"/>
    <xdr:sp macro="" textlink="">
      <xdr:nvSpPr>
        <xdr:cNvPr id="92" name="テキスト ボックス 91"/>
        <xdr:cNvSpPr txBox="1"/>
      </xdr:nvSpPr>
      <xdr:spPr>
        <a:xfrm>
          <a:off x="939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職員の賃金を物件費で分析していたが、令和２年度からは会計年度任用職員制度の導入に伴い、人件費で分析しているため、大きく減少している。また、類似団体と比較して、物件費が高い要因としては、近年の各種計画策定やシステム関連経費が増加したことが主な要因となっている。今後は、システム現状調査等を実施し、システム業務・費用の最適化（コスト削減）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xdr:rowOff>
    </xdr:from>
    <xdr:to>
      <xdr:col>82</xdr:col>
      <xdr:colOff>107950</xdr:colOff>
      <xdr:row>21</xdr:row>
      <xdr:rowOff>12700</xdr:rowOff>
    </xdr:to>
    <xdr:cxnSp macro="">
      <xdr:nvCxnSpPr>
        <xdr:cNvPr id="124" name="直線コネクタ 123"/>
        <xdr:cNvCxnSpPr/>
      </xdr:nvCxnSpPr>
      <xdr:spPr>
        <a:xfrm flipV="1">
          <a:off x="16510000" y="22320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25" name="物件費最小値テキスト"/>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26" name="直線コネクタ 125"/>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89552</xdr:rowOff>
    </xdr:from>
    <xdr:ext cx="762000" cy="259045"/>
    <xdr:sp macro="" textlink="">
      <xdr:nvSpPr>
        <xdr:cNvPr id="127" name="物件費最大値テキスト"/>
        <xdr:cNvSpPr txBox="1"/>
      </xdr:nvSpPr>
      <xdr:spPr>
        <a:xfrm>
          <a:off x="16598900" y="197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xdr:rowOff>
    </xdr:from>
    <xdr:to>
      <xdr:col>82</xdr:col>
      <xdr:colOff>196850</xdr:colOff>
      <xdr:row>13</xdr:row>
      <xdr:rowOff>3175</xdr:rowOff>
    </xdr:to>
    <xdr:cxnSp macro="">
      <xdr:nvCxnSpPr>
        <xdr:cNvPr id="128" name="直線コネクタ 127"/>
        <xdr:cNvCxnSpPr/>
      </xdr:nvCxnSpPr>
      <xdr:spPr>
        <a:xfrm>
          <a:off x="16421100" y="223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88900</xdr:rowOff>
    </xdr:from>
    <xdr:to>
      <xdr:col>82</xdr:col>
      <xdr:colOff>107950</xdr:colOff>
      <xdr:row>18</xdr:row>
      <xdr:rowOff>12700</xdr:rowOff>
    </xdr:to>
    <xdr:cxnSp macro="">
      <xdr:nvCxnSpPr>
        <xdr:cNvPr id="129" name="直線コネクタ 128"/>
        <xdr:cNvCxnSpPr/>
      </xdr:nvCxnSpPr>
      <xdr:spPr>
        <a:xfrm flipV="1">
          <a:off x="15671800" y="3003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73677</xdr:rowOff>
    </xdr:from>
    <xdr:ext cx="762000" cy="259045"/>
    <xdr:sp macro="" textlink="">
      <xdr:nvSpPr>
        <xdr:cNvPr id="130" name="物件費平均値テキスト"/>
        <xdr:cNvSpPr txBox="1"/>
      </xdr:nvSpPr>
      <xdr:spPr>
        <a:xfrm>
          <a:off x="16598900" y="264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31" name="フローチャート: 判断 130"/>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18</xdr:row>
      <xdr:rowOff>12700</xdr:rowOff>
    </xdr:to>
    <xdr:cxnSp macro="">
      <xdr:nvCxnSpPr>
        <xdr:cNvPr id="132" name="直線コネクタ 131"/>
        <xdr:cNvCxnSpPr/>
      </xdr:nvCxnSpPr>
      <xdr:spPr>
        <a:xfrm>
          <a:off x="14782800" y="2927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3" name="フローチャート: 判断 132"/>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4" name="テキスト ボックス 133"/>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20</xdr:row>
      <xdr:rowOff>165100</xdr:rowOff>
    </xdr:to>
    <xdr:cxnSp macro="">
      <xdr:nvCxnSpPr>
        <xdr:cNvPr id="135" name="直線コネクタ 134"/>
        <xdr:cNvCxnSpPr/>
      </xdr:nvCxnSpPr>
      <xdr:spPr>
        <a:xfrm flipV="1">
          <a:off x="13893800" y="2927350"/>
          <a:ext cx="889000" cy="66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165100</xdr:rowOff>
    </xdr:from>
    <xdr:to>
      <xdr:col>69</xdr:col>
      <xdr:colOff>92075</xdr:colOff>
      <xdr:row>21</xdr:row>
      <xdr:rowOff>41275</xdr:rowOff>
    </xdr:to>
    <xdr:cxnSp macro="">
      <xdr:nvCxnSpPr>
        <xdr:cNvPr id="138" name="直線コネクタ 137"/>
        <xdr:cNvCxnSpPr/>
      </xdr:nvCxnSpPr>
      <xdr:spPr>
        <a:xfrm flipV="1">
          <a:off x="13004800" y="35941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85725</xdr:rowOff>
    </xdr:from>
    <xdr:to>
      <xdr:col>69</xdr:col>
      <xdr:colOff>142875</xdr:colOff>
      <xdr:row>17</xdr:row>
      <xdr:rowOff>15875</xdr:rowOff>
    </xdr:to>
    <xdr:sp macro="" textlink="">
      <xdr:nvSpPr>
        <xdr:cNvPr id="139" name="フローチャート: 判断 138"/>
        <xdr:cNvSpPr/>
      </xdr:nvSpPr>
      <xdr:spPr>
        <a:xfrm>
          <a:off x="13843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26052</xdr:rowOff>
    </xdr:from>
    <xdr:ext cx="762000" cy="259045"/>
    <xdr:sp macro="" textlink="">
      <xdr:nvSpPr>
        <xdr:cNvPr id="140" name="テキスト ボックス 139"/>
        <xdr:cNvSpPr txBox="1"/>
      </xdr:nvSpPr>
      <xdr:spPr>
        <a:xfrm>
          <a:off x="13512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38100</xdr:rowOff>
    </xdr:from>
    <xdr:to>
      <xdr:col>82</xdr:col>
      <xdr:colOff>158750</xdr:colOff>
      <xdr:row>17</xdr:row>
      <xdr:rowOff>139700</xdr:rowOff>
    </xdr:to>
    <xdr:sp macro="" textlink="">
      <xdr:nvSpPr>
        <xdr:cNvPr id="148" name="楕円 147"/>
        <xdr:cNvSpPr/>
      </xdr:nvSpPr>
      <xdr:spPr>
        <a:xfrm>
          <a:off x="164592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10177</xdr:rowOff>
    </xdr:from>
    <xdr:ext cx="762000" cy="259045"/>
    <xdr:sp macro="" textlink="">
      <xdr:nvSpPr>
        <xdr:cNvPr id="149" name="物件費該当値テキスト"/>
        <xdr:cNvSpPr txBox="1"/>
      </xdr:nvSpPr>
      <xdr:spPr>
        <a:xfrm>
          <a:off x="165989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0" name="楕円 149"/>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1" name="テキスト ボックス 150"/>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2" name="楕円 151"/>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3" name="テキスト ボックス 152"/>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114300</xdr:rowOff>
    </xdr:from>
    <xdr:to>
      <xdr:col>69</xdr:col>
      <xdr:colOff>142875</xdr:colOff>
      <xdr:row>21</xdr:row>
      <xdr:rowOff>44450</xdr:rowOff>
    </xdr:to>
    <xdr:sp macro="" textlink="">
      <xdr:nvSpPr>
        <xdr:cNvPr id="154" name="楕円 153"/>
        <xdr:cNvSpPr/>
      </xdr:nvSpPr>
      <xdr:spPr>
        <a:xfrm>
          <a:off x="13843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29227</xdr:rowOff>
    </xdr:from>
    <xdr:ext cx="762000" cy="259045"/>
    <xdr:sp macro="" textlink="">
      <xdr:nvSpPr>
        <xdr:cNvPr id="155" name="テキスト ボックス 154"/>
        <xdr:cNvSpPr txBox="1"/>
      </xdr:nvSpPr>
      <xdr:spPr>
        <a:xfrm>
          <a:off x="13512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161925</xdr:rowOff>
    </xdr:from>
    <xdr:to>
      <xdr:col>65</xdr:col>
      <xdr:colOff>53975</xdr:colOff>
      <xdr:row>21</xdr:row>
      <xdr:rowOff>92075</xdr:rowOff>
    </xdr:to>
    <xdr:sp macro="" textlink="">
      <xdr:nvSpPr>
        <xdr:cNvPr id="156" name="楕円 155"/>
        <xdr:cNvSpPr/>
      </xdr:nvSpPr>
      <xdr:spPr>
        <a:xfrm>
          <a:off x="12954000" y="3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76852</xdr:rowOff>
    </xdr:from>
    <xdr:ext cx="762000" cy="259045"/>
    <xdr:sp macro="" textlink="">
      <xdr:nvSpPr>
        <xdr:cNvPr id="157" name="テキスト ボックス 156"/>
        <xdr:cNvSpPr txBox="1"/>
      </xdr:nvSpPr>
      <xdr:spPr>
        <a:xfrm>
          <a:off x="12623800" y="367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少子高齢化による高齢者福祉、障がい者福祉サービス等の社会保障関連経費の増加に加え、国や県の物価高騰対策による給付金事業を実施した。今後も扶助費の増加が予想されるため、単独事業の見直しを図っていくとともに、現状及び将来の状況を的確に分析し、扶助費の増加率を逓減させていくこと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83" name="直線コネクタ 182"/>
        <xdr:cNvCxnSpPr/>
      </xdr:nvCxnSpPr>
      <xdr:spPr>
        <a:xfrm flipV="1">
          <a:off x="4826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6"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7" name="直線コネクタ 186"/>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58420</xdr:rowOff>
    </xdr:from>
    <xdr:to>
      <xdr:col>24</xdr:col>
      <xdr:colOff>25400</xdr:colOff>
      <xdr:row>58</xdr:row>
      <xdr:rowOff>104140</xdr:rowOff>
    </xdr:to>
    <xdr:cxnSp macro="">
      <xdr:nvCxnSpPr>
        <xdr:cNvPr id="188" name="直線コネクタ 187"/>
        <xdr:cNvCxnSpPr/>
      </xdr:nvCxnSpPr>
      <xdr:spPr>
        <a:xfrm>
          <a:off x="3987800" y="10002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12717</xdr:rowOff>
    </xdr:from>
    <xdr:ext cx="762000" cy="259045"/>
    <xdr:sp macro="" textlink="">
      <xdr:nvSpPr>
        <xdr:cNvPr id="189" name="扶助費平均値テキスト"/>
        <xdr:cNvSpPr txBox="1"/>
      </xdr:nvSpPr>
      <xdr:spPr>
        <a:xfrm>
          <a:off x="4914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90" name="フローチャート: 判断 189"/>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58</xdr:row>
      <xdr:rowOff>58420</xdr:rowOff>
    </xdr:to>
    <xdr:cxnSp macro="">
      <xdr:nvCxnSpPr>
        <xdr:cNvPr id="191" name="直線コネクタ 190"/>
        <xdr:cNvCxnSpPr/>
      </xdr:nvCxnSpPr>
      <xdr:spPr>
        <a:xfrm>
          <a:off x="3098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3" name="テキスト ボックス 192"/>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58420</xdr:rowOff>
    </xdr:from>
    <xdr:to>
      <xdr:col>15</xdr:col>
      <xdr:colOff>98425</xdr:colOff>
      <xdr:row>59</xdr:row>
      <xdr:rowOff>46990</xdr:rowOff>
    </xdr:to>
    <xdr:cxnSp macro="">
      <xdr:nvCxnSpPr>
        <xdr:cNvPr id="194" name="直線コネクタ 193"/>
        <xdr:cNvCxnSpPr/>
      </xdr:nvCxnSpPr>
      <xdr:spPr>
        <a:xfrm flipV="1">
          <a:off x="2209800" y="10002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5" name="フローチャート: 判断 194"/>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5097</xdr:rowOff>
    </xdr:from>
    <xdr:ext cx="762000" cy="259045"/>
    <xdr:sp macro="" textlink="">
      <xdr:nvSpPr>
        <xdr:cNvPr id="196" name="テキスト ボックス 195"/>
        <xdr:cNvSpPr txBox="1"/>
      </xdr:nvSpPr>
      <xdr:spPr>
        <a:xfrm>
          <a:off x="2717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46990</xdr:rowOff>
    </xdr:to>
    <xdr:cxnSp macro="">
      <xdr:nvCxnSpPr>
        <xdr:cNvPr id="197" name="直線コネクタ 196"/>
        <xdr:cNvCxnSpPr/>
      </xdr:nvCxnSpPr>
      <xdr:spPr>
        <a:xfrm>
          <a:off x="1320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8" name="フローチャート: 判断 197"/>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9" name="テキスト ボックス 198"/>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201" name="テキスト ボックス 200"/>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53340</xdr:rowOff>
    </xdr:from>
    <xdr:to>
      <xdr:col>24</xdr:col>
      <xdr:colOff>76200</xdr:colOff>
      <xdr:row>58</xdr:row>
      <xdr:rowOff>154940</xdr:rowOff>
    </xdr:to>
    <xdr:sp macro="" textlink="">
      <xdr:nvSpPr>
        <xdr:cNvPr id="207" name="楕円 206"/>
        <xdr:cNvSpPr/>
      </xdr:nvSpPr>
      <xdr:spPr>
        <a:xfrm>
          <a:off x="4775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25417</xdr:rowOff>
    </xdr:from>
    <xdr:ext cx="762000" cy="259045"/>
    <xdr:sp macro="" textlink="">
      <xdr:nvSpPr>
        <xdr:cNvPr id="208" name="扶助費該当値テキスト"/>
        <xdr:cNvSpPr txBox="1"/>
      </xdr:nvSpPr>
      <xdr:spPr>
        <a:xfrm>
          <a:off x="4914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xdr:rowOff>
    </xdr:from>
    <xdr:to>
      <xdr:col>20</xdr:col>
      <xdr:colOff>38100</xdr:colOff>
      <xdr:row>58</xdr:row>
      <xdr:rowOff>109220</xdr:rowOff>
    </xdr:to>
    <xdr:sp macro="" textlink="">
      <xdr:nvSpPr>
        <xdr:cNvPr id="209" name="楕円 208"/>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210" name="テキスト ボックス 209"/>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11" name="楕円 210"/>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12" name="テキスト ボックス 211"/>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167640</xdr:rowOff>
    </xdr:from>
    <xdr:to>
      <xdr:col>11</xdr:col>
      <xdr:colOff>60325</xdr:colOff>
      <xdr:row>59</xdr:row>
      <xdr:rowOff>97790</xdr:rowOff>
    </xdr:to>
    <xdr:sp macro="" textlink="">
      <xdr:nvSpPr>
        <xdr:cNvPr id="213" name="楕円 212"/>
        <xdr:cNvSpPr/>
      </xdr:nvSpPr>
      <xdr:spPr>
        <a:xfrm>
          <a:off x="2159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82567</xdr:rowOff>
    </xdr:from>
    <xdr:ext cx="762000" cy="259045"/>
    <xdr:sp macro="" textlink="">
      <xdr:nvSpPr>
        <xdr:cNvPr id="214" name="テキスト ボックス 213"/>
        <xdr:cNvSpPr txBox="1"/>
      </xdr:nvSpPr>
      <xdr:spPr>
        <a:xfrm>
          <a:off x="1828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その他の経費にかかる経常収支比率は</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ポイント上昇している。類似団体内や長野県内では平均を下回る結果となっている。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令和元年度から数値が減少した要因は、公共下水道事業・農業集落排水事が下水道事業として法適化されたことにより、分析区分が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へ変更になったことである。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4" name="直線コネクタ 243"/>
        <xdr:cNvCxnSpPr/>
      </xdr:nvCxnSpPr>
      <xdr:spPr>
        <a:xfrm flipV="1">
          <a:off x="16510000" y="9029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5" name="その他最小値テキスト"/>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6" name="直線コネクタ 245"/>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76200</xdr:rowOff>
    </xdr:from>
    <xdr:to>
      <xdr:col>82</xdr:col>
      <xdr:colOff>107950</xdr:colOff>
      <xdr:row>52</xdr:row>
      <xdr:rowOff>114300</xdr:rowOff>
    </xdr:to>
    <xdr:cxnSp macro="">
      <xdr:nvCxnSpPr>
        <xdr:cNvPr id="249" name="直線コネクタ 248"/>
        <xdr:cNvCxnSpPr/>
      </xdr:nvCxnSpPr>
      <xdr:spPr>
        <a:xfrm>
          <a:off x="15671800" y="899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51" name="フローチャート: 判断 250"/>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76200</xdr:rowOff>
    </xdr:from>
    <xdr:to>
      <xdr:col>78</xdr:col>
      <xdr:colOff>69850</xdr:colOff>
      <xdr:row>52</xdr:row>
      <xdr:rowOff>114300</xdr:rowOff>
    </xdr:to>
    <xdr:cxnSp macro="">
      <xdr:nvCxnSpPr>
        <xdr:cNvPr id="252" name="直線コネクタ 251"/>
        <xdr:cNvCxnSpPr/>
      </xdr:nvCxnSpPr>
      <xdr:spPr>
        <a:xfrm flipV="1">
          <a:off x="14782800" y="899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3" name="フローチャート: 判断 252"/>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4" name="テキスト ボックス 253"/>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114300</xdr:rowOff>
    </xdr:from>
    <xdr:to>
      <xdr:col>73</xdr:col>
      <xdr:colOff>180975</xdr:colOff>
      <xdr:row>52</xdr:row>
      <xdr:rowOff>139700</xdr:rowOff>
    </xdr:to>
    <xdr:cxnSp macro="">
      <xdr:nvCxnSpPr>
        <xdr:cNvPr id="255" name="直線コネクタ 254"/>
        <xdr:cNvCxnSpPr/>
      </xdr:nvCxnSpPr>
      <xdr:spPr>
        <a:xfrm flipV="1">
          <a:off x="13893800" y="902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6" name="フローチャート: 判断 255"/>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139700</xdr:rowOff>
    </xdr:from>
    <xdr:to>
      <xdr:col>69</xdr:col>
      <xdr:colOff>92075</xdr:colOff>
      <xdr:row>61</xdr:row>
      <xdr:rowOff>133350</xdr:rowOff>
    </xdr:to>
    <xdr:cxnSp macro="">
      <xdr:nvCxnSpPr>
        <xdr:cNvPr id="258" name="直線コネクタ 257"/>
        <xdr:cNvCxnSpPr/>
      </xdr:nvCxnSpPr>
      <xdr:spPr>
        <a:xfrm flipV="1">
          <a:off x="13004800" y="9055100"/>
          <a:ext cx="889000" cy="153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50800</xdr:rowOff>
    </xdr:from>
    <xdr:to>
      <xdr:col>69</xdr:col>
      <xdr:colOff>142875</xdr:colOff>
      <xdr:row>56</xdr:row>
      <xdr:rowOff>152400</xdr:rowOff>
    </xdr:to>
    <xdr:sp macro="" textlink="">
      <xdr:nvSpPr>
        <xdr:cNvPr id="259" name="フローチャート: 判断 258"/>
        <xdr:cNvSpPr/>
      </xdr:nvSpPr>
      <xdr:spPr>
        <a:xfrm>
          <a:off x="13843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0" name="テキスト ボックス 259"/>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63500</xdr:rowOff>
    </xdr:from>
    <xdr:to>
      <xdr:col>82</xdr:col>
      <xdr:colOff>158750</xdr:colOff>
      <xdr:row>52</xdr:row>
      <xdr:rowOff>165100</xdr:rowOff>
    </xdr:to>
    <xdr:sp macro="" textlink="">
      <xdr:nvSpPr>
        <xdr:cNvPr id="268" name="楕円 267"/>
        <xdr:cNvSpPr/>
      </xdr:nvSpPr>
      <xdr:spPr>
        <a:xfrm>
          <a:off x="164592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143527</xdr:rowOff>
    </xdr:from>
    <xdr:ext cx="762000" cy="259045"/>
    <xdr:sp macro="" textlink="">
      <xdr:nvSpPr>
        <xdr:cNvPr id="269" name="その他該当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25400</xdr:rowOff>
    </xdr:from>
    <xdr:to>
      <xdr:col>78</xdr:col>
      <xdr:colOff>120650</xdr:colOff>
      <xdr:row>52</xdr:row>
      <xdr:rowOff>127000</xdr:rowOff>
    </xdr:to>
    <xdr:sp macro="" textlink="">
      <xdr:nvSpPr>
        <xdr:cNvPr id="270" name="楕円 269"/>
        <xdr:cNvSpPr/>
      </xdr:nvSpPr>
      <xdr:spPr>
        <a:xfrm>
          <a:off x="15621000" y="89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137177</xdr:rowOff>
    </xdr:from>
    <xdr:ext cx="736600" cy="259045"/>
    <xdr:sp macro="" textlink="">
      <xdr:nvSpPr>
        <xdr:cNvPr id="271" name="テキスト ボックス 270"/>
        <xdr:cNvSpPr txBox="1"/>
      </xdr:nvSpPr>
      <xdr:spPr>
        <a:xfrm>
          <a:off x="15290800" y="870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63500</xdr:rowOff>
    </xdr:from>
    <xdr:to>
      <xdr:col>74</xdr:col>
      <xdr:colOff>31750</xdr:colOff>
      <xdr:row>52</xdr:row>
      <xdr:rowOff>165100</xdr:rowOff>
    </xdr:to>
    <xdr:sp macro="" textlink="">
      <xdr:nvSpPr>
        <xdr:cNvPr id="272" name="楕円 271"/>
        <xdr:cNvSpPr/>
      </xdr:nvSpPr>
      <xdr:spPr>
        <a:xfrm>
          <a:off x="147320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3827</xdr:rowOff>
    </xdr:from>
    <xdr:ext cx="762000" cy="259045"/>
    <xdr:sp macro="" textlink="">
      <xdr:nvSpPr>
        <xdr:cNvPr id="273" name="テキスト ボックス 272"/>
        <xdr:cNvSpPr txBox="1"/>
      </xdr:nvSpPr>
      <xdr:spPr>
        <a:xfrm>
          <a:off x="144018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88900</xdr:rowOff>
    </xdr:from>
    <xdr:to>
      <xdr:col>69</xdr:col>
      <xdr:colOff>142875</xdr:colOff>
      <xdr:row>53</xdr:row>
      <xdr:rowOff>19050</xdr:rowOff>
    </xdr:to>
    <xdr:sp macro="" textlink="">
      <xdr:nvSpPr>
        <xdr:cNvPr id="274" name="楕円 273"/>
        <xdr:cNvSpPr/>
      </xdr:nvSpPr>
      <xdr:spPr>
        <a:xfrm>
          <a:off x="13843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29227</xdr:rowOff>
    </xdr:from>
    <xdr:ext cx="762000" cy="259045"/>
    <xdr:sp macro="" textlink="">
      <xdr:nvSpPr>
        <xdr:cNvPr id="275" name="テキスト ボックス 274"/>
        <xdr:cNvSpPr txBox="1"/>
      </xdr:nvSpPr>
      <xdr:spPr>
        <a:xfrm>
          <a:off x="135128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82550</xdr:rowOff>
    </xdr:from>
    <xdr:to>
      <xdr:col>65</xdr:col>
      <xdr:colOff>53975</xdr:colOff>
      <xdr:row>62</xdr:row>
      <xdr:rowOff>12700</xdr:rowOff>
    </xdr:to>
    <xdr:sp macro="" textlink="">
      <xdr:nvSpPr>
        <xdr:cNvPr id="276" name="楕円 275"/>
        <xdr:cNvSpPr/>
      </xdr:nvSpPr>
      <xdr:spPr>
        <a:xfrm>
          <a:off x="12954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168927</xdr:rowOff>
    </xdr:from>
    <xdr:ext cx="762000" cy="259045"/>
    <xdr:sp macro="" textlink="">
      <xdr:nvSpPr>
        <xdr:cNvPr id="277" name="テキスト ボックス 276"/>
        <xdr:cNvSpPr txBox="1"/>
      </xdr:nvSpPr>
      <xdr:spPr>
        <a:xfrm>
          <a:off x="126238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補助費等にかかる経常収支比率は</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ポイント上昇している。類似団体内や長野県内では平均を上回る結果となっている。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令和元年度には公共下水道事業・農業集落排水事が下水道事業として、また令和４年度には保養宿泊事業が法適化されたことにより、分析区分が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へ変更になったことで当該年度以降の数値が上昇している。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301" name="直線コネクタ 300"/>
        <xdr:cNvCxnSpPr/>
      </xdr:nvCxnSpPr>
      <xdr:spPr>
        <a:xfrm flipV="1">
          <a:off x="16510000" y="5670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2"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3" name="直線コネクタ 302"/>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4"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5" name="直線コネクタ 304"/>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138430</xdr:rowOff>
    </xdr:from>
    <xdr:to>
      <xdr:col>82</xdr:col>
      <xdr:colOff>107950</xdr:colOff>
      <xdr:row>37</xdr:row>
      <xdr:rowOff>98425</xdr:rowOff>
    </xdr:to>
    <xdr:cxnSp macro="">
      <xdr:nvCxnSpPr>
        <xdr:cNvPr id="306" name="直線コネクタ 305"/>
        <xdr:cNvCxnSpPr/>
      </xdr:nvCxnSpPr>
      <xdr:spPr>
        <a:xfrm>
          <a:off x="15671800" y="631063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24147</xdr:rowOff>
    </xdr:from>
    <xdr:ext cx="762000" cy="259045"/>
    <xdr:sp macro="" textlink="">
      <xdr:nvSpPr>
        <xdr:cNvPr id="307" name="補助費等平均値テキスト"/>
        <xdr:cNvSpPr txBox="1"/>
      </xdr:nvSpPr>
      <xdr:spPr>
        <a:xfrm>
          <a:off x="16598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8" name="フローチャート: 判断 307"/>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138430</xdr:rowOff>
    </xdr:from>
    <xdr:to>
      <xdr:col>78</xdr:col>
      <xdr:colOff>69850</xdr:colOff>
      <xdr:row>37</xdr:row>
      <xdr:rowOff>18415</xdr:rowOff>
    </xdr:to>
    <xdr:cxnSp macro="">
      <xdr:nvCxnSpPr>
        <xdr:cNvPr id="309" name="直線コネクタ 308"/>
        <xdr:cNvCxnSpPr/>
      </xdr:nvCxnSpPr>
      <xdr:spPr>
        <a:xfrm flipV="1">
          <a:off x="14782800" y="63106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10" name="フローチャート: 判断 309"/>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107967</xdr:rowOff>
    </xdr:from>
    <xdr:ext cx="736600" cy="259045"/>
    <xdr:sp macro="" textlink="">
      <xdr:nvSpPr>
        <xdr:cNvPr id="311" name="テキスト ボックス 310"/>
        <xdr:cNvSpPr txBox="1"/>
      </xdr:nvSpPr>
      <xdr:spPr>
        <a:xfrm>
          <a:off x="15290800" y="593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18415</xdr:rowOff>
    </xdr:to>
    <xdr:cxnSp macro="">
      <xdr:nvCxnSpPr>
        <xdr:cNvPr id="312" name="直線コネクタ 311"/>
        <xdr:cNvCxnSpPr/>
      </xdr:nvCxnSpPr>
      <xdr:spPr>
        <a:xfrm>
          <a:off x="13893800" y="6356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3" name="フローチャート: 判断 312"/>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102252</xdr:rowOff>
    </xdr:from>
    <xdr:ext cx="762000" cy="259045"/>
    <xdr:sp macro="" textlink="">
      <xdr:nvSpPr>
        <xdr:cNvPr id="314" name="テキスト ボックス 313"/>
        <xdr:cNvSpPr txBox="1"/>
      </xdr:nvSpPr>
      <xdr:spPr>
        <a:xfrm>
          <a:off x="14401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18415</xdr:rowOff>
    </xdr:from>
    <xdr:to>
      <xdr:col>69</xdr:col>
      <xdr:colOff>92075</xdr:colOff>
      <xdr:row>37</xdr:row>
      <xdr:rowOff>12700</xdr:rowOff>
    </xdr:to>
    <xdr:cxnSp macro="">
      <xdr:nvCxnSpPr>
        <xdr:cNvPr id="315" name="直線コネクタ 314"/>
        <xdr:cNvCxnSpPr/>
      </xdr:nvCxnSpPr>
      <xdr:spPr>
        <a:xfrm>
          <a:off x="13004800" y="5847715"/>
          <a:ext cx="8890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19050</xdr:rowOff>
    </xdr:from>
    <xdr:to>
      <xdr:col>69</xdr:col>
      <xdr:colOff>142875</xdr:colOff>
      <xdr:row>36</xdr:row>
      <xdr:rowOff>120650</xdr:rowOff>
    </xdr:to>
    <xdr:sp macro="" textlink="">
      <xdr:nvSpPr>
        <xdr:cNvPr id="316" name="フローチャート: 判断 315"/>
        <xdr:cNvSpPr/>
      </xdr:nvSpPr>
      <xdr:spPr>
        <a:xfrm>
          <a:off x="13843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130827</xdr:rowOff>
    </xdr:from>
    <xdr:ext cx="762000" cy="259045"/>
    <xdr:sp macro="" textlink="">
      <xdr:nvSpPr>
        <xdr:cNvPr id="317" name="テキスト ボックス 316"/>
        <xdr:cNvSpPr txBox="1"/>
      </xdr:nvSpPr>
      <xdr:spPr>
        <a:xfrm>
          <a:off x="13512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18" name="フローチャート: 判断 317"/>
        <xdr:cNvSpPr/>
      </xdr:nvSpPr>
      <xdr:spPr>
        <a:xfrm>
          <a:off x="12954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42562</xdr:rowOff>
    </xdr:from>
    <xdr:ext cx="762000" cy="259045"/>
    <xdr:sp macro="" textlink="">
      <xdr:nvSpPr>
        <xdr:cNvPr id="319" name="テキスト ボックス 318"/>
        <xdr:cNvSpPr txBox="1"/>
      </xdr:nvSpPr>
      <xdr:spPr>
        <a:xfrm>
          <a:off x="12623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47625</xdr:rowOff>
    </xdr:from>
    <xdr:to>
      <xdr:col>82</xdr:col>
      <xdr:colOff>158750</xdr:colOff>
      <xdr:row>37</xdr:row>
      <xdr:rowOff>149225</xdr:rowOff>
    </xdr:to>
    <xdr:sp macro="" textlink="">
      <xdr:nvSpPr>
        <xdr:cNvPr id="325" name="楕円 324"/>
        <xdr:cNvSpPr/>
      </xdr:nvSpPr>
      <xdr:spPr>
        <a:xfrm>
          <a:off x="16459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19702</xdr:rowOff>
    </xdr:from>
    <xdr:ext cx="762000" cy="259045"/>
    <xdr:sp macro="" textlink="">
      <xdr:nvSpPr>
        <xdr:cNvPr id="326" name="補助費等該当値テキスト"/>
        <xdr:cNvSpPr txBox="1"/>
      </xdr:nvSpPr>
      <xdr:spPr>
        <a:xfrm>
          <a:off x="165989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87630</xdr:rowOff>
    </xdr:from>
    <xdr:to>
      <xdr:col>78</xdr:col>
      <xdr:colOff>120650</xdr:colOff>
      <xdr:row>37</xdr:row>
      <xdr:rowOff>17780</xdr:rowOff>
    </xdr:to>
    <xdr:sp macro="" textlink="">
      <xdr:nvSpPr>
        <xdr:cNvPr id="327" name="楕円 326"/>
        <xdr:cNvSpPr/>
      </xdr:nvSpPr>
      <xdr:spPr>
        <a:xfrm>
          <a:off x="15621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2557</xdr:rowOff>
    </xdr:from>
    <xdr:ext cx="736600" cy="259045"/>
    <xdr:sp macro="" textlink="">
      <xdr:nvSpPr>
        <xdr:cNvPr id="328" name="テキスト ボックス 327"/>
        <xdr:cNvSpPr txBox="1"/>
      </xdr:nvSpPr>
      <xdr:spPr>
        <a:xfrm>
          <a:off x="15290800" y="634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139065</xdr:rowOff>
    </xdr:from>
    <xdr:to>
      <xdr:col>74</xdr:col>
      <xdr:colOff>31750</xdr:colOff>
      <xdr:row>37</xdr:row>
      <xdr:rowOff>69215</xdr:rowOff>
    </xdr:to>
    <xdr:sp macro="" textlink="">
      <xdr:nvSpPr>
        <xdr:cNvPr id="329" name="楕円 328"/>
        <xdr:cNvSpPr/>
      </xdr:nvSpPr>
      <xdr:spPr>
        <a:xfrm>
          <a:off x="147320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53992</xdr:rowOff>
    </xdr:from>
    <xdr:ext cx="762000" cy="259045"/>
    <xdr:sp macro="" textlink="">
      <xdr:nvSpPr>
        <xdr:cNvPr id="330" name="テキスト ボックス 329"/>
        <xdr:cNvSpPr txBox="1"/>
      </xdr:nvSpPr>
      <xdr:spPr>
        <a:xfrm>
          <a:off x="14401800" y="639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133350</xdr:rowOff>
    </xdr:from>
    <xdr:to>
      <xdr:col>69</xdr:col>
      <xdr:colOff>142875</xdr:colOff>
      <xdr:row>37</xdr:row>
      <xdr:rowOff>63500</xdr:rowOff>
    </xdr:to>
    <xdr:sp macro="" textlink="">
      <xdr:nvSpPr>
        <xdr:cNvPr id="331" name="楕円 330"/>
        <xdr:cNvSpPr/>
      </xdr:nvSpPr>
      <xdr:spPr>
        <a:xfrm>
          <a:off x="13843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48277</xdr:rowOff>
    </xdr:from>
    <xdr:ext cx="762000" cy="259045"/>
    <xdr:sp macro="" textlink="">
      <xdr:nvSpPr>
        <xdr:cNvPr id="332" name="テキスト ボックス 331"/>
        <xdr:cNvSpPr txBox="1"/>
      </xdr:nvSpPr>
      <xdr:spPr>
        <a:xfrm>
          <a:off x="13512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139065</xdr:rowOff>
    </xdr:from>
    <xdr:to>
      <xdr:col>65</xdr:col>
      <xdr:colOff>53975</xdr:colOff>
      <xdr:row>34</xdr:row>
      <xdr:rowOff>69215</xdr:rowOff>
    </xdr:to>
    <xdr:sp macro="" textlink="">
      <xdr:nvSpPr>
        <xdr:cNvPr id="333" name="楕円 332"/>
        <xdr:cNvSpPr/>
      </xdr:nvSpPr>
      <xdr:spPr>
        <a:xfrm>
          <a:off x="12954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79392</xdr:rowOff>
    </xdr:from>
    <xdr:ext cx="762000" cy="259045"/>
    <xdr:sp macro="" textlink="">
      <xdr:nvSpPr>
        <xdr:cNvPr id="334" name="テキスト ボックス 333"/>
        <xdr:cNvSpPr txBox="1"/>
      </xdr:nvSpPr>
      <xdr:spPr>
        <a:xfrm>
          <a:off x="12623800" y="55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年度から減少傾向にあったが、令和３年度以降には道路改良等の大型投資事業があり、新規に起債を発行していくため、令和４年度以降は再び上昇すると考えられる。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8" name="直線コネクタ 357"/>
        <xdr:cNvCxnSpPr/>
      </xdr:nvCxnSpPr>
      <xdr:spPr>
        <a:xfrm flipV="1">
          <a:off x="4826000" y="125971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9" name="公債費最小値テキスト"/>
        <xdr:cNvSpPr txBox="1"/>
      </xdr:nvSpPr>
      <xdr:spPr>
        <a:xfrm>
          <a:off x="4914900" y="138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60" name="直線コネクタ 359"/>
        <xdr:cNvCxnSpPr/>
      </xdr:nvCxnSpPr>
      <xdr:spPr>
        <a:xfrm>
          <a:off x="4737100" y="1388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61" name="公債費最大値テキスト"/>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2" name="直線コネクタ 361"/>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155575</xdr:rowOff>
    </xdr:from>
    <xdr:to>
      <xdr:col>24</xdr:col>
      <xdr:colOff>25400</xdr:colOff>
      <xdr:row>74</xdr:row>
      <xdr:rowOff>29845</xdr:rowOff>
    </xdr:to>
    <xdr:cxnSp macro="">
      <xdr:nvCxnSpPr>
        <xdr:cNvPr id="363" name="直線コネクタ 362"/>
        <xdr:cNvCxnSpPr/>
      </xdr:nvCxnSpPr>
      <xdr:spPr>
        <a:xfrm>
          <a:off x="3987800" y="126714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162577</xdr:rowOff>
    </xdr:from>
    <xdr:ext cx="762000" cy="259045"/>
    <xdr:sp macro="" textlink="">
      <xdr:nvSpPr>
        <xdr:cNvPr id="364" name="公債費平均値テキスト"/>
        <xdr:cNvSpPr txBox="1"/>
      </xdr:nvSpPr>
      <xdr:spPr>
        <a:xfrm>
          <a:off x="4914900" y="13021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5" name="フローチャート: 判断 364"/>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155575</xdr:rowOff>
    </xdr:from>
    <xdr:to>
      <xdr:col>19</xdr:col>
      <xdr:colOff>187325</xdr:colOff>
      <xdr:row>74</xdr:row>
      <xdr:rowOff>12700</xdr:rowOff>
    </xdr:to>
    <xdr:cxnSp macro="">
      <xdr:nvCxnSpPr>
        <xdr:cNvPr id="366" name="直線コネクタ 365"/>
        <xdr:cNvCxnSpPr/>
      </xdr:nvCxnSpPr>
      <xdr:spPr>
        <a:xfrm flipV="1">
          <a:off x="3098800" y="12671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7" name="フローチャート: 判断 366"/>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76852</xdr:rowOff>
    </xdr:from>
    <xdr:ext cx="736600" cy="259045"/>
    <xdr:sp macro="" textlink="">
      <xdr:nvSpPr>
        <xdr:cNvPr id="368" name="テキスト ボックス 367"/>
        <xdr:cNvSpPr txBox="1"/>
      </xdr:nvSpPr>
      <xdr:spPr>
        <a:xfrm>
          <a:off x="3606800" y="1310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58420</xdr:rowOff>
    </xdr:to>
    <xdr:cxnSp macro="">
      <xdr:nvCxnSpPr>
        <xdr:cNvPr id="369" name="直線コネクタ 368"/>
        <xdr:cNvCxnSpPr/>
      </xdr:nvCxnSpPr>
      <xdr:spPr>
        <a:xfrm flipV="1">
          <a:off x="2209800" y="12700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58420</xdr:rowOff>
    </xdr:from>
    <xdr:to>
      <xdr:col>11</xdr:col>
      <xdr:colOff>9525</xdr:colOff>
      <xdr:row>74</xdr:row>
      <xdr:rowOff>98425</xdr:rowOff>
    </xdr:to>
    <xdr:cxnSp macro="">
      <xdr:nvCxnSpPr>
        <xdr:cNvPr id="372" name="直線コネクタ 371"/>
        <xdr:cNvCxnSpPr/>
      </xdr:nvCxnSpPr>
      <xdr:spPr>
        <a:xfrm flipV="1">
          <a:off x="1320800" y="12745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3" name="フローチャート: 判断 372"/>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4" name="テキスト ボックス 373"/>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6" name="テキスト ボックス 375"/>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150495</xdr:rowOff>
    </xdr:from>
    <xdr:to>
      <xdr:col>24</xdr:col>
      <xdr:colOff>76200</xdr:colOff>
      <xdr:row>74</xdr:row>
      <xdr:rowOff>80645</xdr:rowOff>
    </xdr:to>
    <xdr:sp macro="" textlink="">
      <xdr:nvSpPr>
        <xdr:cNvPr id="382" name="楕円 381"/>
        <xdr:cNvSpPr/>
      </xdr:nvSpPr>
      <xdr:spPr>
        <a:xfrm>
          <a:off x="47752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59072</xdr:rowOff>
    </xdr:from>
    <xdr:ext cx="762000" cy="259045"/>
    <xdr:sp macro="" textlink="">
      <xdr:nvSpPr>
        <xdr:cNvPr id="383" name="公債費該当値テキスト"/>
        <xdr:cNvSpPr txBox="1"/>
      </xdr:nvSpPr>
      <xdr:spPr>
        <a:xfrm>
          <a:off x="4914900" y="1257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104775</xdr:rowOff>
    </xdr:from>
    <xdr:to>
      <xdr:col>20</xdr:col>
      <xdr:colOff>38100</xdr:colOff>
      <xdr:row>74</xdr:row>
      <xdr:rowOff>34925</xdr:rowOff>
    </xdr:to>
    <xdr:sp macro="" textlink="">
      <xdr:nvSpPr>
        <xdr:cNvPr id="384" name="楕円 383"/>
        <xdr:cNvSpPr/>
      </xdr:nvSpPr>
      <xdr:spPr>
        <a:xfrm>
          <a:off x="39370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45102</xdr:rowOff>
    </xdr:from>
    <xdr:ext cx="736600" cy="259045"/>
    <xdr:sp macro="" textlink="">
      <xdr:nvSpPr>
        <xdr:cNvPr id="385" name="テキスト ボックス 384"/>
        <xdr:cNvSpPr txBox="1"/>
      </xdr:nvSpPr>
      <xdr:spPr>
        <a:xfrm>
          <a:off x="3606800" y="1238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386" name="楕円 385"/>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387" name="テキスト ボックス 386"/>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88" name="楕円 387"/>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89" name="テキスト ボックス 388"/>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47625</xdr:rowOff>
    </xdr:from>
    <xdr:to>
      <xdr:col>6</xdr:col>
      <xdr:colOff>171450</xdr:colOff>
      <xdr:row>74</xdr:row>
      <xdr:rowOff>149225</xdr:rowOff>
    </xdr:to>
    <xdr:sp macro="" textlink="">
      <xdr:nvSpPr>
        <xdr:cNvPr id="390" name="楕円 389"/>
        <xdr:cNvSpPr/>
      </xdr:nvSpPr>
      <xdr:spPr>
        <a:xfrm>
          <a:off x="1270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159402</xdr:rowOff>
    </xdr:from>
    <xdr:ext cx="762000" cy="259045"/>
    <xdr:sp macro="" textlink="">
      <xdr:nvSpPr>
        <xdr:cNvPr id="391" name="テキスト ボックス 390"/>
        <xdr:cNvSpPr txBox="1"/>
      </xdr:nvSpPr>
      <xdr:spPr>
        <a:xfrm>
          <a:off x="939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類似団体内では概ね平均的な数値で推移している。経常収支比率のウエイトが高い物件費、扶助費をはじめ、縮減が容易でない経費についてもより一層の削減に努め、柔軟性のある財政運営に努める。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9" name="直線コネクタ 418"/>
        <xdr:cNvCxnSpPr/>
      </xdr:nvCxnSpPr>
      <xdr:spPr>
        <a:xfrm flipV="1">
          <a:off x="16510000" y="125971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20" name="公債費以外最小値テキスト"/>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21" name="直線コネクタ 420"/>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2"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3" name="直線コネクタ 422"/>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96520</xdr:rowOff>
    </xdr:from>
    <xdr:to>
      <xdr:col>82</xdr:col>
      <xdr:colOff>107950</xdr:colOff>
      <xdr:row>78</xdr:row>
      <xdr:rowOff>54611</xdr:rowOff>
    </xdr:to>
    <xdr:cxnSp macro="">
      <xdr:nvCxnSpPr>
        <xdr:cNvPr id="424" name="直線コネクタ 423"/>
        <xdr:cNvCxnSpPr/>
      </xdr:nvCxnSpPr>
      <xdr:spPr>
        <a:xfrm>
          <a:off x="15671800" y="1329817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62247</xdr:rowOff>
    </xdr:from>
    <xdr:ext cx="762000" cy="259045"/>
    <xdr:sp macro="" textlink="">
      <xdr:nvSpPr>
        <xdr:cNvPr id="425" name="公債費以外平均値テキスト"/>
        <xdr:cNvSpPr txBox="1"/>
      </xdr:nvSpPr>
      <xdr:spPr>
        <a:xfrm>
          <a:off x="16598900" y="1309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6" name="フローチャート: 判断 425"/>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96520</xdr:rowOff>
    </xdr:from>
    <xdr:to>
      <xdr:col>78</xdr:col>
      <xdr:colOff>69850</xdr:colOff>
      <xdr:row>77</xdr:row>
      <xdr:rowOff>115570</xdr:rowOff>
    </xdr:to>
    <xdr:cxnSp macro="">
      <xdr:nvCxnSpPr>
        <xdr:cNvPr id="427" name="直線コネクタ 426"/>
        <xdr:cNvCxnSpPr/>
      </xdr:nvCxnSpPr>
      <xdr:spPr>
        <a:xfrm flipV="1">
          <a:off x="14782800" y="132981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8" name="フローチャート: 判断 427"/>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29" name="テキスト ボックス 428"/>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24130</xdr:rowOff>
    </xdr:to>
    <xdr:cxnSp macro="">
      <xdr:nvCxnSpPr>
        <xdr:cNvPr id="430" name="直線コネクタ 429"/>
        <xdr:cNvCxnSpPr/>
      </xdr:nvCxnSpPr>
      <xdr:spPr>
        <a:xfrm flipV="1">
          <a:off x="13893800" y="13317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1" name="フローチャート: 判断 43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32" name="テキスト ボックス 43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78</xdr:row>
      <xdr:rowOff>111761</xdr:rowOff>
    </xdr:to>
    <xdr:cxnSp macro="">
      <xdr:nvCxnSpPr>
        <xdr:cNvPr id="433" name="直線コネクタ 432"/>
        <xdr:cNvCxnSpPr/>
      </xdr:nvCxnSpPr>
      <xdr:spPr>
        <a:xfrm flipV="1">
          <a:off x="13004800" y="133972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4" name="フローチャート: 判断 433"/>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5" name="テキスト ボックス 434"/>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6" name="フローチャート: 判断 435"/>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7" name="テキスト ボックス 436"/>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3811</xdr:rowOff>
    </xdr:from>
    <xdr:to>
      <xdr:col>82</xdr:col>
      <xdr:colOff>158750</xdr:colOff>
      <xdr:row>78</xdr:row>
      <xdr:rowOff>105411</xdr:rowOff>
    </xdr:to>
    <xdr:sp macro="" textlink="">
      <xdr:nvSpPr>
        <xdr:cNvPr id="443" name="楕円 442"/>
        <xdr:cNvSpPr/>
      </xdr:nvSpPr>
      <xdr:spPr>
        <a:xfrm>
          <a:off x="164592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147338</xdr:rowOff>
    </xdr:from>
    <xdr:ext cx="762000" cy="259045"/>
    <xdr:sp macro="" textlink="">
      <xdr:nvSpPr>
        <xdr:cNvPr id="444" name="公債費以外該当値テキスト"/>
        <xdr:cNvSpPr txBox="1"/>
      </xdr:nvSpPr>
      <xdr:spPr>
        <a:xfrm>
          <a:off x="165989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45720</xdr:rowOff>
    </xdr:from>
    <xdr:to>
      <xdr:col>78</xdr:col>
      <xdr:colOff>120650</xdr:colOff>
      <xdr:row>77</xdr:row>
      <xdr:rowOff>147320</xdr:rowOff>
    </xdr:to>
    <xdr:sp macro="" textlink="">
      <xdr:nvSpPr>
        <xdr:cNvPr id="445" name="楕円 444"/>
        <xdr:cNvSpPr/>
      </xdr:nvSpPr>
      <xdr:spPr>
        <a:xfrm>
          <a:off x="15621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132097</xdr:rowOff>
    </xdr:from>
    <xdr:ext cx="736600" cy="259045"/>
    <xdr:sp macro="" textlink="">
      <xdr:nvSpPr>
        <xdr:cNvPr id="446" name="テキスト ボックス 445"/>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7" name="楕円 446"/>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48" name="テキスト ボックス 447"/>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49" name="楕円 448"/>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0" name="テキスト ボックス 449"/>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1" name="楕円 450"/>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52" name="テキスト ボックス 451"/>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126521</xdr:rowOff>
    </xdr:from>
    <xdr:to>
      <xdr:col>29</xdr:col>
      <xdr:colOff>127000</xdr:colOff>
      <xdr:row>20</xdr:row>
      <xdr:rowOff>132573</xdr:rowOff>
    </xdr:to>
    <xdr:cxnSp macro="">
      <xdr:nvCxnSpPr>
        <xdr:cNvPr id="47" name="直線コネクタ 46"/>
        <xdr:cNvCxnSpPr/>
      </xdr:nvCxnSpPr>
      <xdr:spPr bwMode="auto">
        <a:xfrm flipV="1">
          <a:off x="5651500" y="2060096"/>
          <a:ext cx="0" cy="154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104650</xdr:rowOff>
    </xdr:from>
    <xdr:ext cx="762000" cy="259045"/>
    <xdr:sp macro="" textlink="">
      <xdr:nvSpPr>
        <xdr:cNvPr id="48" name="人口1人当たり決算額の推移最小値テキスト130"/>
        <xdr:cNvSpPr txBox="1"/>
      </xdr:nvSpPr>
      <xdr:spPr>
        <a:xfrm>
          <a:off x="5740400" y="35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132573</xdr:rowOff>
    </xdr:from>
    <xdr:to>
      <xdr:col>30</xdr:col>
      <xdr:colOff>25400</xdr:colOff>
      <xdr:row>20</xdr:row>
      <xdr:rowOff>132573</xdr:rowOff>
    </xdr:to>
    <xdr:cxnSp macro="">
      <xdr:nvCxnSpPr>
        <xdr:cNvPr id="49" name="直線コネクタ 48"/>
        <xdr:cNvCxnSpPr/>
      </xdr:nvCxnSpPr>
      <xdr:spPr bwMode="auto">
        <a:xfrm>
          <a:off x="5562600" y="3609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41448</xdr:rowOff>
    </xdr:from>
    <xdr:ext cx="762000" cy="259045"/>
    <xdr:sp macro="" textlink="">
      <xdr:nvSpPr>
        <xdr:cNvPr id="50" name="人口1人当たり決算額の推移最大値テキスト130"/>
        <xdr:cNvSpPr txBox="1"/>
      </xdr:nvSpPr>
      <xdr:spPr>
        <a:xfrm>
          <a:off x="5740400" y="180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126521</xdr:rowOff>
    </xdr:from>
    <xdr:to>
      <xdr:col>30</xdr:col>
      <xdr:colOff>25400</xdr:colOff>
      <xdr:row>11</xdr:row>
      <xdr:rowOff>126521</xdr:rowOff>
    </xdr:to>
    <xdr:cxnSp macro="">
      <xdr:nvCxnSpPr>
        <xdr:cNvPr id="51" name="直線コネクタ 50"/>
        <xdr:cNvCxnSpPr/>
      </xdr:nvCxnSpPr>
      <xdr:spPr bwMode="auto">
        <a:xfrm>
          <a:off x="5562600" y="2060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37421</xdr:rowOff>
    </xdr:from>
    <xdr:to>
      <xdr:col>29</xdr:col>
      <xdr:colOff>127000</xdr:colOff>
      <xdr:row>19</xdr:row>
      <xdr:rowOff>117562</xdr:rowOff>
    </xdr:to>
    <xdr:cxnSp macro="">
      <xdr:nvCxnSpPr>
        <xdr:cNvPr id="52" name="直線コネクタ 51"/>
        <xdr:cNvCxnSpPr/>
      </xdr:nvCxnSpPr>
      <xdr:spPr bwMode="auto">
        <a:xfrm flipV="1">
          <a:off x="5003800" y="3342596"/>
          <a:ext cx="647700" cy="80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22460</xdr:rowOff>
    </xdr:from>
    <xdr:ext cx="762000" cy="259045"/>
    <xdr:sp macro="" textlink="">
      <xdr:nvSpPr>
        <xdr:cNvPr id="53" name="人口1人当たり決算額の推移平均値テキスト130"/>
        <xdr:cNvSpPr txBox="1"/>
      </xdr:nvSpPr>
      <xdr:spPr>
        <a:xfrm>
          <a:off x="5740400" y="2813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5933</xdr:rowOff>
    </xdr:from>
    <xdr:to>
      <xdr:col>29</xdr:col>
      <xdr:colOff>177800</xdr:colOff>
      <xdr:row>17</xdr:row>
      <xdr:rowOff>107533</xdr:rowOff>
    </xdr:to>
    <xdr:sp macro="" textlink="">
      <xdr:nvSpPr>
        <xdr:cNvPr id="54" name="フローチャート: 判断 53"/>
        <xdr:cNvSpPr/>
      </xdr:nvSpPr>
      <xdr:spPr bwMode="auto">
        <a:xfrm>
          <a:off x="56007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117562</xdr:rowOff>
    </xdr:from>
    <xdr:to>
      <xdr:col>26</xdr:col>
      <xdr:colOff>50800</xdr:colOff>
      <xdr:row>20</xdr:row>
      <xdr:rowOff>6136</xdr:rowOff>
    </xdr:to>
    <xdr:cxnSp macro="">
      <xdr:nvCxnSpPr>
        <xdr:cNvPr id="55" name="直線コネクタ 54"/>
        <xdr:cNvCxnSpPr/>
      </xdr:nvCxnSpPr>
      <xdr:spPr bwMode="auto">
        <a:xfrm flipV="1">
          <a:off x="4305300" y="3422737"/>
          <a:ext cx="698500" cy="6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48659</xdr:rowOff>
    </xdr:from>
    <xdr:to>
      <xdr:col>26</xdr:col>
      <xdr:colOff>101600</xdr:colOff>
      <xdr:row>17</xdr:row>
      <xdr:rowOff>150259</xdr:rowOff>
    </xdr:to>
    <xdr:sp macro="" textlink="">
      <xdr:nvSpPr>
        <xdr:cNvPr id="56" name="フローチャート: 判断 55"/>
        <xdr:cNvSpPr/>
      </xdr:nvSpPr>
      <xdr:spPr bwMode="auto">
        <a:xfrm>
          <a:off x="49530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160436</xdr:rowOff>
    </xdr:from>
    <xdr:ext cx="736600" cy="259045"/>
    <xdr:sp macro="" textlink="">
      <xdr:nvSpPr>
        <xdr:cNvPr id="57" name="テキスト ボックス 56"/>
        <xdr:cNvSpPr txBox="1"/>
      </xdr:nvSpPr>
      <xdr:spPr>
        <a:xfrm>
          <a:off x="4622800" y="2779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159515</xdr:rowOff>
    </xdr:from>
    <xdr:to>
      <xdr:col>22</xdr:col>
      <xdr:colOff>114300</xdr:colOff>
      <xdr:row>20</xdr:row>
      <xdr:rowOff>6136</xdr:rowOff>
    </xdr:to>
    <xdr:cxnSp macro="">
      <xdr:nvCxnSpPr>
        <xdr:cNvPr id="58" name="直線コネクタ 57"/>
        <xdr:cNvCxnSpPr/>
      </xdr:nvCxnSpPr>
      <xdr:spPr bwMode="auto">
        <a:xfrm>
          <a:off x="3606800" y="3464690"/>
          <a:ext cx="698500" cy="18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122747</xdr:rowOff>
    </xdr:from>
    <xdr:to>
      <xdr:col>22</xdr:col>
      <xdr:colOff>165100</xdr:colOff>
      <xdr:row>18</xdr:row>
      <xdr:rowOff>52897</xdr:rowOff>
    </xdr:to>
    <xdr:sp macro="" textlink="">
      <xdr:nvSpPr>
        <xdr:cNvPr id="59" name="フローチャート: 判断 58"/>
        <xdr:cNvSpPr/>
      </xdr:nvSpPr>
      <xdr:spPr bwMode="auto">
        <a:xfrm>
          <a:off x="42545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63074</xdr:rowOff>
    </xdr:from>
    <xdr:ext cx="762000" cy="259045"/>
    <xdr:sp macro="" textlink="">
      <xdr:nvSpPr>
        <xdr:cNvPr id="60" name="テキスト ボックス 59"/>
        <xdr:cNvSpPr txBox="1"/>
      </xdr:nvSpPr>
      <xdr:spPr>
        <a:xfrm>
          <a:off x="3924300" y="28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159515</xdr:rowOff>
    </xdr:from>
    <xdr:to>
      <xdr:col>18</xdr:col>
      <xdr:colOff>177800</xdr:colOff>
      <xdr:row>20</xdr:row>
      <xdr:rowOff>60565</xdr:rowOff>
    </xdr:to>
    <xdr:cxnSp macro="">
      <xdr:nvCxnSpPr>
        <xdr:cNvPr id="61" name="直線コネクタ 60"/>
        <xdr:cNvCxnSpPr/>
      </xdr:nvCxnSpPr>
      <xdr:spPr bwMode="auto">
        <a:xfrm flipV="1">
          <a:off x="2908300" y="3464690"/>
          <a:ext cx="698500" cy="72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148677</xdr:rowOff>
    </xdr:from>
    <xdr:to>
      <xdr:col>19</xdr:col>
      <xdr:colOff>38100</xdr:colOff>
      <xdr:row>18</xdr:row>
      <xdr:rowOff>78827</xdr:rowOff>
    </xdr:to>
    <xdr:sp macro="" textlink="">
      <xdr:nvSpPr>
        <xdr:cNvPr id="62" name="フローチャート: 判断 61"/>
        <xdr:cNvSpPr/>
      </xdr:nvSpPr>
      <xdr:spPr bwMode="auto">
        <a:xfrm>
          <a:off x="3556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89004</xdr:rowOff>
    </xdr:from>
    <xdr:ext cx="762000" cy="259045"/>
    <xdr:sp macro="" textlink="">
      <xdr:nvSpPr>
        <xdr:cNvPr id="63" name="テキスト ボックス 62"/>
        <xdr:cNvSpPr txBox="1"/>
      </xdr:nvSpPr>
      <xdr:spPr>
        <a:xfrm>
          <a:off x="3225800" y="28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33789</xdr:rowOff>
    </xdr:from>
    <xdr:to>
      <xdr:col>15</xdr:col>
      <xdr:colOff>101600</xdr:colOff>
      <xdr:row>18</xdr:row>
      <xdr:rowOff>135389</xdr:rowOff>
    </xdr:to>
    <xdr:sp macro="" textlink="">
      <xdr:nvSpPr>
        <xdr:cNvPr id="64" name="フローチャート: 判断 63"/>
        <xdr:cNvSpPr/>
      </xdr:nvSpPr>
      <xdr:spPr bwMode="auto">
        <a:xfrm>
          <a:off x="2857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145566</xdr:rowOff>
    </xdr:from>
    <xdr:ext cx="762000" cy="259045"/>
    <xdr:sp macro="" textlink="">
      <xdr:nvSpPr>
        <xdr:cNvPr id="65" name="テキスト ボックス 64"/>
        <xdr:cNvSpPr txBox="1"/>
      </xdr:nvSpPr>
      <xdr:spPr>
        <a:xfrm>
          <a:off x="2527300" y="29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158071</xdr:rowOff>
    </xdr:from>
    <xdr:to>
      <xdr:col>29</xdr:col>
      <xdr:colOff>177800</xdr:colOff>
      <xdr:row>19</xdr:row>
      <xdr:rowOff>88221</xdr:rowOff>
    </xdr:to>
    <xdr:sp macro="" textlink="">
      <xdr:nvSpPr>
        <xdr:cNvPr id="71" name="楕円 70"/>
        <xdr:cNvSpPr/>
      </xdr:nvSpPr>
      <xdr:spPr bwMode="auto">
        <a:xfrm>
          <a:off x="5600700" y="3291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130148</xdr:rowOff>
    </xdr:from>
    <xdr:ext cx="762000" cy="259045"/>
    <xdr:sp macro="" textlink="">
      <xdr:nvSpPr>
        <xdr:cNvPr id="72" name="人口1人当たり決算額の推移該当値テキスト130"/>
        <xdr:cNvSpPr txBox="1"/>
      </xdr:nvSpPr>
      <xdr:spPr>
        <a:xfrm>
          <a:off x="5740400" y="326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66762</xdr:rowOff>
    </xdr:from>
    <xdr:to>
      <xdr:col>26</xdr:col>
      <xdr:colOff>101600</xdr:colOff>
      <xdr:row>19</xdr:row>
      <xdr:rowOff>168362</xdr:rowOff>
    </xdr:to>
    <xdr:sp macro="" textlink="">
      <xdr:nvSpPr>
        <xdr:cNvPr id="73" name="楕円 72"/>
        <xdr:cNvSpPr/>
      </xdr:nvSpPr>
      <xdr:spPr bwMode="auto">
        <a:xfrm>
          <a:off x="4953000" y="337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153139</xdr:rowOff>
    </xdr:from>
    <xdr:ext cx="736600" cy="259045"/>
    <xdr:sp macro="" textlink="">
      <xdr:nvSpPr>
        <xdr:cNvPr id="74" name="テキスト ボックス 73"/>
        <xdr:cNvSpPr txBox="1"/>
      </xdr:nvSpPr>
      <xdr:spPr>
        <a:xfrm>
          <a:off x="4622800" y="3458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126786</xdr:rowOff>
    </xdr:from>
    <xdr:to>
      <xdr:col>22</xdr:col>
      <xdr:colOff>165100</xdr:colOff>
      <xdr:row>20</xdr:row>
      <xdr:rowOff>56936</xdr:rowOff>
    </xdr:to>
    <xdr:sp macro="" textlink="">
      <xdr:nvSpPr>
        <xdr:cNvPr id="75" name="楕円 74"/>
        <xdr:cNvSpPr/>
      </xdr:nvSpPr>
      <xdr:spPr bwMode="auto">
        <a:xfrm>
          <a:off x="4254500" y="343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41713</xdr:rowOff>
    </xdr:from>
    <xdr:ext cx="762000" cy="259045"/>
    <xdr:sp macro="" textlink="">
      <xdr:nvSpPr>
        <xdr:cNvPr id="76" name="テキスト ボックス 75"/>
        <xdr:cNvSpPr txBox="1"/>
      </xdr:nvSpPr>
      <xdr:spPr>
        <a:xfrm>
          <a:off x="3924300" y="351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108715</xdr:rowOff>
    </xdr:from>
    <xdr:to>
      <xdr:col>19</xdr:col>
      <xdr:colOff>38100</xdr:colOff>
      <xdr:row>20</xdr:row>
      <xdr:rowOff>38865</xdr:rowOff>
    </xdr:to>
    <xdr:sp macro="" textlink="">
      <xdr:nvSpPr>
        <xdr:cNvPr id="77" name="楕円 76"/>
        <xdr:cNvSpPr/>
      </xdr:nvSpPr>
      <xdr:spPr bwMode="auto">
        <a:xfrm>
          <a:off x="3556000" y="341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23642</xdr:rowOff>
    </xdr:from>
    <xdr:ext cx="762000" cy="259045"/>
    <xdr:sp macro="" textlink="">
      <xdr:nvSpPr>
        <xdr:cNvPr id="78" name="テキスト ボックス 77"/>
        <xdr:cNvSpPr txBox="1"/>
      </xdr:nvSpPr>
      <xdr:spPr>
        <a:xfrm>
          <a:off x="3225800" y="350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9765</xdr:rowOff>
    </xdr:from>
    <xdr:to>
      <xdr:col>15</xdr:col>
      <xdr:colOff>101600</xdr:colOff>
      <xdr:row>20</xdr:row>
      <xdr:rowOff>111365</xdr:rowOff>
    </xdr:to>
    <xdr:sp macro="" textlink="">
      <xdr:nvSpPr>
        <xdr:cNvPr id="79" name="楕円 78"/>
        <xdr:cNvSpPr/>
      </xdr:nvSpPr>
      <xdr:spPr bwMode="auto">
        <a:xfrm>
          <a:off x="2857500" y="348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96142</xdr:rowOff>
    </xdr:from>
    <xdr:ext cx="762000" cy="259045"/>
    <xdr:sp macro="" textlink="">
      <xdr:nvSpPr>
        <xdr:cNvPr id="80" name="テキスト ボックス 79"/>
        <xdr:cNvSpPr txBox="1"/>
      </xdr:nvSpPr>
      <xdr:spPr>
        <a:xfrm>
          <a:off x="2527300" y="357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9" name="直線コネクタ 108"/>
        <xdr:cNvCxnSpPr/>
      </xdr:nvCxnSpPr>
      <xdr:spPr bwMode="auto">
        <a:xfrm flipV="1">
          <a:off x="5651500" y="6152458"/>
          <a:ext cx="0" cy="1165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191413</xdr:rowOff>
    </xdr:from>
    <xdr:ext cx="762000" cy="259045"/>
    <xdr:sp macro="" textlink="">
      <xdr:nvSpPr>
        <xdr:cNvPr id="110" name="人口1人当たり決算額の推移最小値テキスト445"/>
        <xdr:cNvSpPr txBox="1"/>
      </xdr:nvSpPr>
      <xdr:spPr>
        <a:xfrm>
          <a:off x="5740400" y="73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11" name="直線コネクタ 110"/>
        <xdr:cNvCxnSpPr/>
      </xdr:nvCxnSpPr>
      <xdr:spPr bwMode="auto">
        <a:xfrm>
          <a:off x="5562600" y="7317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2" name="人口1人当たり決算額の推移最大値テキスト445"/>
        <xdr:cNvSpPr txBox="1"/>
      </xdr:nvSpPr>
      <xdr:spPr>
        <a:xfrm>
          <a:off x="5740400" y="589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3" name="直線コネクタ 112"/>
        <xdr:cNvCxnSpPr/>
      </xdr:nvCxnSpPr>
      <xdr:spPr bwMode="auto">
        <a:xfrm>
          <a:off x="5562600" y="61524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146431</xdr:rowOff>
    </xdr:from>
    <xdr:to>
      <xdr:col>29</xdr:col>
      <xdr:colOff>127000</xdr:colOff>
      <xdr:row>37</xdr:row>
      <xdr:rowOff>181235</xdr:rowOff>
    </xdr:to>
    <xdr:cxnSp macro="">
      <xdr:nvCxnSpPr>
        <xdr:cNvPr id="114" name="直線コネクタ 113"/>
        <xdr:cNvCxnSpPr/>
      </xdr:nvCxnSpPr>
      <xdr:spPr bwMode="auto">
        <a:xfrm>
          <a:off x="5003800" y="7271131"/>
          <a:ext cx="647700" cy="3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36186</xdr:rowOff>
    </xdr:from>
    <xdr:ext cx="762000" cy="259045"/>
    <xdr:sp macro="" textlink="">
      <xdr:nvSpPr>
        <xdr:cNvPr id="115" name="人口1人当たり決算額の推移平均値テキスト445"/>
        <xdr:cNvSpPr txBox="1"/>
      </xdr:nvSpPr>
      <xdr:spPr>
        <a:xfrm>
          <a:off x="5740400" y="6646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6" name="フローチャート: 判断 115"/>
        <xdr:cNvSpPr/>
      </xdr:nvSpPr>
      <xdr:spPr bwMode="auto">
        <a:xfrm>
          <a:off x="56007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146431</xdr:rowOff>
    </xdr:from>
    <xdr:to>
      <xdr:col>26</xdr:col>
      <xdr:colOff>50800</xdr:colOff>
      <xdr:row>37</xdr:row>
      <xdr:rowOff>159900</xdr:rowOff>
    </xdr:to>
    <xdr:cxnSp macro="">
      <xdr:nvCxnSpPr>
        <xdr:cNvPr id="117" name="直線コネクタ 116"/>
        <xdr:cNvCxnSpPr/>
      </xdr:nvCxnSpPr>
      <xdr:spPr bwMode="auto">
        <a:xfrm flipV="1">
          <a:off x="4305300" y="7271131"/>
          <a:ext cx="698500" cy="13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8" name="フローチャート: 判断 117"/>
        <xdr:cNvSpPr/>
      </xdr:nvSpPr>
      <xdr:spPr bwMode="auto">
        <a:xfrm>
          <a:off x="4953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325328</xdr:rowOff>
    </xdr:from>
    <xdr:ext cx="736600" cy="259045"/>
    <xdr:sp macro="" textlink="">
      <xdr:nvSpPr>
        <xdr:cNvPr id="119" name="テキスト ボックス 118"/>
        <xdr:cNvSpPr txBox="1"/>
      </xdr:nvSpPr>
      <xdr:spPr>
        <a:xfrm>
          <a:off x="4622800" y="659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159900</xdr:rowOff>
    </xdr:from>
    <xdr:to>
      <xdr:col>22</xdr:col>
      <xdr:colOff>114300</xdr:colOff>
      <xdr:row>37</xdr:row>
      <xdr:rowOff>206153</xdr:rowOff>
    </xdr:to>
    <xdr:cxnSp macro="">
      <xdr:nvCxnSpPr>
        <xdr:cNvPr id="120" name="直線コネクタ 119"/>
        <xdr:cNvCxnSpPr/>
      </xdr:nvCxnSpPr>
      <xdr:spPr bwMode="auto">
        <a:xfrm flipV="1">
          <a:off x="3606800" y="7284600"/>
          <a:ext cx="698500" cy="4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21" name="フローチャート: 判断 120"/>
        <xdr:cNvSpPr/>
      </xdr:nvSpPr>
      <xdr:spPr bwMode="auto">
        <a:xfrm>
          <a:off x="4254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16146</xdr:rowOff>
    </xdr:from>
    <xdr:ext cx="762000" cy="259045"/>
    <xdr:sp macro="" textlink="">
      <xdr:nvSpPr>
        <xdr:cNvPr id="122" name="テキスト ボックス 121"/>
        <xdr:cNvSpPr txBox="1"/>
      </xdr:nvSpPr>
      <xdr:spPr>
        <a:xfrm>
          <a:off x="39243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96977</xdr:rowOff>
    </xdr:from>
    <xdr:to>
      <xdr:col>18</xdr:col>
      <xdr:colOff>177800</xdr:colOff>
      <xdr:row>37</xdr:row>
      <xdr:rowOff>206153</xdr:rowOff>
    </xdr:to>
    <xdr:cxnSp macro="">
      <xdr:nvCxnSpPr>
        <xdr:cNvPr id="123" name="直線コネクタ 122"/>
        <xdr:cNvCxnSpPr/>
      </xdr:nvCxnSpPr>
      <xdr:spPr bwMode="auto">
        <a:xfrm>
          <a:off x="2908300" y="7221677"/>
          <a:ext cx="698500" cy="109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247517</xdr:rowOff>
    </xdr:from>
    <xdr:to>
      <xdr:col>19</xdr:col>
      <xdr:colOff>38100</xdr:colOff>
      <xdr:row>36</xdr:row>
      <xdr:rowOff>6217</xdr:rowOff>
    </xdr:to>
    <xdr:sp macro="" textlink="">
      <xdr:nvSpPr>
        <xdr:cNvPr id="124" name="フローチャート: 判断 123"/>
        <xdr:cNvSpPr/>
      </xdr:nvSpPr>
      <xdr:spPr bwMode="auto">
        <a:xfrm>
          <a:off x="3556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16394</xdr:rowOff>
    </xdr:from>
    <xdr:ext cx="762000" cy="259045"/>
    <xdr:sp macro="" textlink="">
      <xdr:nvSpPr>
        <xdr:cNvPr id="125" name="テキスト ボックス 124"/>
        <xdr:cNvSpPr txBox="1"/>
      </xdr:nvSpPr>
      <xdr:spPr>
        <a:xfrm>
          <a:off x="32258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276930</xdr:rowOff>
    </xdr:from>
    <xdr:to>
      <xdr:col>15</xdr:col>
      <xdr:colOff>101600</xdr:colOff>
      <xdr:row>36</xdr:row>
      <xdr:rowOff>35630</xdr:rowOff>
    </xdr:to>
    <xdr:sp macro="" textlink="">
      <xdr:nvSpPr>
        <xdr:cNvPr id="126" name="フローチャート: 判断 125"/>
        <xdr:cNvSpPr/>
      </xdr:nvSpPr>
      <xdr:spPr bwMode="auto">
        <a:xfrm>
          <a:off x="2857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45807</xdr:rowOff>
    </xdr:from>
    <xdr:ext cx="762000" cy="259045"/>
    <xdr:sp macro="" textlink="">
      <xdr:nvSpPr>
        <xdr:cNvPr id="127" name="テキスト ボックス 126"/>
        <xdr:cNvSpPr txBox="1"/>
      </xdr:nvSpPr>
      <xdr:spPr>
        <a:xfrm>
          <a:off x="25273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130435</xdr:rowOff>
    </xdr:from>
    <xdr:to>
      <xdr:col>29</xdr:col>
      <xdr:colOff>177800</xdr:colOff>
      <xdr:row>37</xdr:row>
      <xdr:rowOff>232035</xdr:rowOff>
    </xdr:to>
    <xdr:sp macro="" textlink="">
      <xdr:nvSpPr>
        <xdr:cNvPr id="133" name="楕円 132"/>
        <xdr:cNvSpPr/>
      </xdr:nvSpPr>
      <xdr:spPr bwMode="auto">
        <a:xfrm>
          <a:off x="5600700" y="725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39012</xdr:rowOff>
    </xdr:from>
    <xdr:ext cx="762000" cy="259045"/>
    <xdr:sp macro="" textlink="">
      <xdr:nvSpPr>
        <xdr:cNvPr id="134" name="人口1人当たり決算額の推移該当値テキスト445"/>
        <xdr:cNvSpPr txBox="1"/>
      </xdr:nvSpPr>
      <xdr:spPr>
        <a:xfrm>
          <a:off x="5740400" y="716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95631</xdr:rowOff>
    </xdr:from>
    <xdr:to>
      <xdr:col>26</xdr:col>
      <xdr:colOff>101600</xdr:colOff>
      <xdr:row>37</xdr:row>
      <xdr:rowOff>197231</xdr:rowOff>
    </xdr:to>
    <xdr:sp macro="" textlink="">
      <xdr:nvSpPr>
        <xdr:cNvPr id="135" name="楕円 134"/>
        <xdr:cNvSpPr/>
      </xdr:nvSpPr>
      <xdr:spPr bwMode="auto">
        <a:xfrm>
          <a:off x="4953000" y="722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182008</xdr:rowOff>
    </xdr:from>
    <xdr:ext cx="736600" cy="259045"/>
    <xdr:sp macro="" textlink="">
      <xdr:nvSpPr>
        <xdr:cNvPr id="136" name="テキスト ボックス 135"/>
        <xdr:cNvSpPr txBox="1"/>
      </xdr:nvSpPr>
      <xdr:spPr>
        <a:xfrm>
          <a:off x="4622800" y="7306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109100</xdr:rowOff>
    </xdr:from>
    <xdr:to>
      <xdr:col>22</xdr:col>
      <xdr:colOff>165100</xdr:colOff>
      <xdr:row>37</xdr:row>
      <xdr:rowOff>210700</xdr:rowOff>
    </xdr:to>
    <xdr:sp macro="" textlink="">
      <xdr:nvSpPr>
        <xdr:cNvPr id="137" name="楕円 136"/>
        <xdr:cNvSpPr/>
      </xdr:nvSpPr>
      <xdr:spPr bwMode="auto">
        <a:xfrm>
          <a:off x="4254500" y="723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195477</xdr:rowOff>
    </xdr:from>
    <xdr:ext cx="762000" cy="259045"/>
    <xdr:sp macro="" textlink="">
      <xdr:nvSpPr>
        <xdr:cNvPr id="138" name="テキスト ボックス 137"/>
        <xdr:cNvSpPr txBox="1"/>
      </xdr:nvSpPr>
      <xdr:spPr>
        <a:xfrm>
          <a:off x="3924300" y="73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155353</xdr:rowOff>
    </xdr:from>
    <xdr:to>
      <xdr:col>19</xdr:col>
      <xdr:colOff>38100</xdr:colOff>
      <xdr:row>37</xdr:row>
      <xdr:rowOff>256953</xdr:rowOff>
    </xdr:to>
    <xdr:sp macro="" textlink="">
      <xdr:nvSpPr>
        <xdr:cNvPr id="139" name="楕円 138"/>
        <xdr:cNvSpPr/>
      </xdr:nvSpPr>
      <xdr:spPr bwMode="auto">
        <a:xfrm>
          <a:off x="3556000" y="7280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241730</xdr:rowOff>
    </xdr:from>
    <xdr:ext cx="762000" cy="259045"/>
    <xdr:sp macro="" textlink="">
      <xdr:nvSpPr>
        <xdr:cNvPr id="140" name="テキスト ボックス 139"/>
        <xdr:cNvSpPr txBox="1"/>
      </xdr:nvSpPr>
      <xdr:spPr>
        <a:xfrm>
          <a:off x="3225800" y="73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46177</xdr:rowOff>
    </xdr:from>
    <xdr:to>
      <xdr:col>15</xdr:col>
      <xdr:colOff>101600</xdr:colOff>
      <xdr:row>37</xdr:row>
      <xdr:rowOff>147777</xdr:rowOff>
    </xdr:to>
    <xdr:sp macro="" textlink="">
      <xdr:nvSpPr>
        <xdr:cNvPr id="141" name="楕円 140"/>
        <xdr:cNvSpPr/>
      </xdr:nvSpPr>
      <xdr:spPr bwMode="auto">
        <a:xfrm>
          <a:off x="2857500" y="717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132554</xdr:rowOff>
    </xdr:from>
    <xdr:ext cx="762000" cy="259045"/>
    <xdr:sp macro="" textlink="">
      <xdr:nvSpPr>
        <xdr:cNvPr id="142" name="テキスト ボックス 141"/>
        <xdr:cNvSpPr txBox="1"/>
      </xdr:nvSpPr>
      <xdr:spPr>
        <a:xfrm>
          <a:off x="2527300" y="725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12,742
12,581
72.79
8,128,942
7,482,074
476,025
4,463,010
4,525,222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xdr:cNvCxnSpPr/>
      </xdr:nvCxnSpPr>
      <xdr:spPr>
        <a:xfrm flipV="1">
          <a:off x="4633595" y="5188814"/>
          <a:ext cx="1270" cy="137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xdr:cNvSpPr txBox="1"/>
      </xdr:nvSpPr>
      <xdr:spPr>
        <a:xfrm>
          <a:off x="4686300"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xdr:cNvCxnSpPr/>
      </xdr:nvCxnSpPr>
      <xdr:spPr>
        <a:xfrm>
          <a:off x="4546600" y="656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xdr:cNvSpPr txBox="1"/>
      </xdr:nvSpPr>
      <xdr:spPr>
        <a:xfrm>
          <a:off x="4686300" y="49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xdr:cNvCxnSpPr/>
      </xdr:nvCxnSpPr>
      <xdr:spPr>
        <a:xfrm>
          <a:off x="4546600" y="5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86627</xdr:rowOff>
    </xdr:from>
    <xdr:to>
      <xdr:col>24</xdr:col>
      <xdr:colOff>63500</xdr:colOff>
      <xdr:row>36</xdr:row>
      <xdr:rowOff>113728</xdr:rowOff>
    </xdr:to>
    <xdr:cxnSp macro="">
      <xdr:nvCxnSpPr>
        <xdr:cNvPr id="61" name="直線コネクタ 60"/>
        <xdr:cNvCxnSpPr/>
      </xdr:nvCxnSpPr>
      <xdr:spPr>
        <a:xfrm flipV="1">
          <a:off x="3797300" y="6258827"/>
          <a:ext cx="838200" cy="2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88739</xdr:rowOff>
    </xdr:from>
    <xdr:ext cx="599010" cy="259045"/>
    <xdr:sp macro="" textlink="">
      <xdr:nvSpPr>
        <xdr:cNvPr id="62" name="人件費平均値テキスト"/>
        <xdr:cNvSpPr txBox="1"/>
      </xdr:nvSpPr>
      <xdr:spPr>
        <a:xfrm>
          <a:off x="4686300" y="5746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xdr:cNvSpPr/>
      </xdr:nvSpPr>
      <xdr:spPr>
        <a:xfrm>
          <a:off x="45847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113728</xdr:rowOff>
    </xdr:from>
    <xdr:to>
      <xdr:col>19</xdr:col>
      <xdr:colOff>177800</xdr:colOff>
      <xdr:row>37</xdr:row>
      <xdr:rowOff>9932</xdr:rowOff>
    </xdr:to>
    <xdr:cxnSp macro="">
      <xdr:nvCxnSpPr>
        <xdr:cNvPr id="64" name="直線コネクタ 63"/>
        <xdr:cNvCxnSpPr/>
      </xdr:nvCxnSpPr>
      <xdr:spPr>
        <a:xfrm flipV="1">
          <a:off x="2908300" y="6285928"/>
          <a:ext cx="889000" cy="6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xdr:cNvSpPr/>
      </xdr:nvSpPr>
      <xdr:spPr>
        <a:xfrm>
          <a:off x="3746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53776</xdr:rowOff>
    </xdr:from>
    <xdr:ext cx="599010" cy="259045"/>
    <xdr:sp macro="" textlink="">
      <xdr:nvSpPr>
        <xdr:cNvPr id="66" name="テキスト ボックス 65"/>
        <xdr:cNvSpPr txBox="1"/>
      </xdr:nvSpPr>
      <xdr:spPr>
        <a:xfrm>
          <a:off x="3497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9932</xdr:rowOff>
    </xdr:from>
    <xdr:to>
      <xdr:col>15</xdr:col>
      <xdr:colOff>50800</xdr:colOff>
      <xdr:row>39</xdr:row>
      <xdr:rowOff>24333</xdr:rowOff>
    </xdr:to>
    <xdr:cxnSp macro="">
      <xdr:nvCxnSpPr>
        <xdr:cNvPr id="67" name="直線コネクタ 66"/>
        <xdr:cNvCxnSpPr/>
      </xdr:nvCxnSpPr>
      <xdr:spPr>
        <a:xfrm flipV="1">
          <a:off x="2019300" y="6353582"/>
          <a:ext cx="889000" cy="35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xdr:cNvSpPr/>
      </xdr:nvSpPr>
      <xdr:spPr>
        <a:xfrm>
          <a:off x="2857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122597</xdr:rowOff>
    </xdr:from>
    <xdr:ext cx="599010" cy="259045"/>
    <xdr:sp macro="" textlink="">
      <xdr:nvSpPr>
        <xdr:cNvPr id="69" name="テキスト ボックス 68"/>
        <xdr:cNvSpPr txBox="1"/>
      </xdr:nvSpPr>
      <xdr:spPr>
        <a:xfrm>
          <a:off x="2608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24333</xdr:rowOff>
    </xdr:from>
    <xdr:to>
      <xdr:col>10</xdr:col>
      <xdr:colOff>114300</xdr:colOff>
      <xdr:row>39</xdr:row>
      <xdr:rowOff>72809</xdr:rowOff>
    </xdr:to>
    <xdr:cxnSp macro="">
      <xdr:nvCxnSpPr>
        <xdr:cNvPr id="70" name="直線コネクタ 69"/>
        <xdr:cNvCxnSpPr/>
      </xdr:nvCxnSpPr>
      <xdr:spPr>
        <a:xfrm flipV="1">
          <a:off x="1130300" y="6710883"/>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10135</xdr:rowOff>
    </xdr:from>
    <xdr:to>
      <xdr:col>10</xdr:col>
      <xdr:colOff>165100</xdr:colOff>
      <xdr:row>36</xdr:row>
      <xdr:rowOff>111735</xdr:rowOff>
    </xdr:to>
    <xdr:sp macro="" textlink="">
      <xdr:nvSpPr>
        <xdr:cNvPr id="71" name="フローチャート: 判断 70"/>
        <xdr:cNvSpPr/>
      </xdr:nvSpPr>
      <xdr:spPr>
        <a:xfrm>
          <a:off x="1968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128262</xdr:rowOff>
    </xdr:from>
    <xdr:ext cx="534377" cy="259045"/>
    <xdr:sp macro="" textlink="">
      <xdr:nvSpPr>
        <xdr:cNvPr id="72" name="テキスト ボックス 71"/>
        <xdr:cNvSpPr txBox="1"/>
      </xdr:nvSpPr>
      <xdr:spPr>
        <a:xfrm>
          <a:off x="1752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60935</xdr:rowOff>
    </xdr:from>
    <xdr:to>
      <xdr:col>6</xdr:col>
      <xdr:colOff>38100</xdr:colOff>
      <xdr:row>36</xdr:row>
      <xdr:rowOff>162535</xdr:rowOff>
    </xdr:to>
    <xdr:sp macro="" textlink="">
      <xdr:nvSpPr>
        <xdr:cNvPr id="73" name="フローチャート: 判断 72"/>
        <xdr:cNvSpPr/>
      </xdr:nvSpPr>
      <xdr:spPr>
        <a:xfrm>
          <a:off x="1079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7612</xdr:rowOff>
    </xdr:from>
    <xdr:ext cx="534377" cy="259045"/>
    <xdr:sp macro="" textlink="">
      <xdr:nvSpPr>
        <xdr:cNvPr id="74" name="テキスト ボックス 73"/>
        <xdr:cNvSpPr txBox="1"/>
      </xdr:nvSpPr>
      <xdr:spPr>
        <a:xfrm>
          <a:off x="863111" y="60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35827</xdr:rowOff>
    </xdr:from>
    <xdr:to>
      <xdr:col>24</xdr:col>
      <xdr:colOff>114300</xdr:colOff>
      <xdr:row>36</xdr:row>
      <xdr:rowOff>137427</xdr:rowOff>
    </xdr:to>
    <xdr:sp macro="" textlink="">
      <xdr:nvSpPr>
        <xdr:cNvPr id="80" name="楕円 79"/>
        <xdr:cNvSpPr/>
      </xdr:nvSpPr>
      <xdr:spPr>
        <a:xfrm>
          <a:off x="4584700" y="62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14254</xdr:rowOff>
    </xdr:from>
    <xdr:ext cx="534377" cy="259045"/>
    <xdr:sp macro="" textlink="">
      <xdr:nvSpPr>
        <xdr:cNvPr id="81" name="人件費該当値テキスト"/>
        <xdr:cNvSpPr txBox="1"/>
      </xdr:nvSpPr>
      <xdr:spPr>
        <a:xfrm>
          <a:off x="4686300" y="61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62928</xdr:rowOff>
    </xdr:from>
    <xdr:to>
      <xdr:col>20</xdr:col>
      <xdr:colOff>38100</xdr:colOff>
      <xdr:row>36</xdr:row>
      <xdr:rowOff>164528</xdr:rowOff>
    </xdr:to>
    <xdr:sp macro="" textlink="">
      <xdr:nvSpPr>
        <xdr:cNvPr id="82" name="楕円 81"/>
        <xdr:cNvSpPr/>
      </xdr:nvSpPr>
      <xdr:spPr>
        <a:xfrm>
          <a:off x="3746500" y="62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155655</xdr:rowOff>
    </xdr:from>
    <xdr:ext cx="534377" cy="259045"/>
    <xdr:sp macro="" textlink="">
      <xdr:nvSpPr>
        <xdr:cNvPr id="83" name="テキスト ボックス 82"/>
        <xdr:cNvSpPr txBox="1"/>
      </xdr:nvSpPr>
      <xdr:spPr>
        <a:xfrm>
          <a:off x="3530111" y="632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130582</xdr:rowOff>
    </xdr:from>
    <xdr:to>
      <xdr:col>15</xdr:col>
      <xdr:colOff>101600</xdr:colOff>
      <xdr:row>37</xdr:row>
      <xdr:rowOff>60732</xdr:rowOff>
    </xdr:to>
    <xdr:sp macro="" textlink="">
      <xdr:nvSpPr>
        <xdr:cNvPr id="84" name="楕円 83"/>
        <xdr:cNvSpPr/>
      </xdr:nvSpPr>
      <xdr:spPr>
        <a:xfrm>
          <a:off x="2857500" y="63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51859</xdr:rowOff>
    </xdr:from>
    <xdr:ext cx="534377" cy="259045"/>
    <xdr:sp macro="" textlink="">
      <xdr:nvSpPr>
        <xdr:cNvPr id="85" name="テキスト ボックス 84"/>
        <xdr:cNvSpPr txBox="1"/>
      </xdr:nvSpPr>
      <xdr:spPr>
        <a:xfrm>
          <a:off x="2641111" y="63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144983</xdr:rowOff>
    </xdr:from>
    <xdr:to>
      <xdr:col>10</xdr:col>
      <xdr:colOff>165100</xdr:colOff>
      <xdr:row>39</xdr:row>
      <xdr:rowOff>75133</xdr:rowOff>
    </xdr:to>
    <xdr:sp macro="" textlink="">
      <xdr:nvSpPr>
        <xdr:cNvPr id="86" name="楕円 85"/>
        <xdr:cNvSpPr/>
      </xdr:nvSpPr>
      <xdr:spPr>
        <a:xfrm>
          <a:off x="1968500" y="66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66260</xdr:rowOff>
    </xdr:from>
    <xdr:ext cx="534377" cy="259045"/>
    <xdr:sp macro="" textlink="">
      <xdr:nvSpPr>
        <xdr:cNvPr id="87" name="テキスト ボックス 86"/>
        <xdr:cNvSpPr txBox="1"/>
      </xdr:nvSpPr>
      <xdr:spPr>
        <a:xfrm>
          <a:off x="1752111" y="675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22009</xdr:rowOff>
    </xdr:from>
    <xdr:to>
      <xdr:col>6</xdr:col>
      <xdr:colOff>38100</xdr:colOff>
      <xdr:row>39</xdr:row>
      <xdr:rowOff>123609</xdr:rowOff>
    </xdr:to>
    <xdr:sp macro="" textlink="">
      <xdr:nvSpPr>
        <xdr:cNvPr id="88" name="楕円 87"/>
        <xdr:cNvSpPr/>
      </xdr:nvSpPr>
      <xdr:spPr>
        <a:xfrm>
          <a:off x="1079500" y="67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114736</xdr:rowOff>
    </xdr:from>
    <xdr:ext cx="534377" cy="259045"/>
    <xdr:sp macro="" textlink="">
      <xdr:nvSpPr>
        <xdr:cNvPr id="89" name="テキスト ボックス 88"/>
        <xdr:cNvSpPr txBox="1"/>
      </xdr:nvSpPr>
      <xdr:spPr>
        <a:xfrm>
          <a:off x="863111" y="680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xdr:cNvCxnSpPr/>
      </xdr:nvCxnSpPr>
      <xdr:spPr>
        <a:xfrm flipV="1">
          <a:off x="4633595" y="8697788"/>
          <a:ext cx="1270" cy="12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xdr:cNvSpPr txBox="1"/>
      </xdr:nvSpPr>
      <xdr:spPr>
        <a:xfrm>
          <a:off x="4686300" y="99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xdr:cNvCxnSpPr/>
      </xdr:nvCxnSpPr>
      <xdr:spPr>
        <a:xfrm>
          <a:off x="4546600" y="997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xdr:cNvSpPr txBox="1"/>
      </xdr:nvSpPr>
      <xdr:spPr>
        <a:xfrm>
          <a:off x="4686300" y="8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xdr:cNvCxnSpPr/>
      </xdr:nvCxnSpPr>
      <xdr:spPr>
        <a:xfrm>
          <a:off x="4546600" y="869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153005</xdr:rowOff>
    </xdr:from>
    <xdr:to>
      <xdr:col>24</xdr:col>
      <xdr:colOff>63500</xdr:colOff>
      <xdr:row>57</xdr:row>
      <xdr:rowOff>155372</xdr:rowOff>
    </xdr:to>
    <xdr:cxnSp macro="">
      <xdr:nvCxnSpPr>
        <xdr:cNvPr id="120" name="直線コネクタ 119"/>
        <xdr:cNvCxnSpPr/>
      </xdr:nvCxnSpPr>
      <xdr:spPr>
        <a:xfrm>
          <a:off x="3797300" y="9925655"/>
          <a:ext cx="8382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108172</xdr:rowOff>
    </xdr:from>
    <xdr:ext cx="599010" cy="259045"/>
    <xdr:sp macro="" textlink="">
      <xdr:nvSpPr>
        <xdr:cNvPr id="121" name="物件費平均値テキスト"/>
        <xdr:cNvSpPr txBox="1"/>
      </xdr:nvSpPr>
      <xdr:spPr>
        <a:xfrm>
          <a:off x="4686300" y="9537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xdr:cNvSpPr/>
      </xdr:nvSpPr>
      <xdr:spPr>
        <a:xfrm>
          <a:off x="4584700" y="96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153005</xdr:rowOff>
    </xdr:from>
    <xdr:to>
      <xdr:col>19</xdr:col>
      <xdr:colOff>177800</xdr:colOff>
      <xdr:row>58</xdr:row>
      <xdr:rowOff>22974</xdr:rowOff>
    </xdr:to>
    <xdr:cxnSp macro="">
      <xdr:nvCxnSpPr>
        <xdr:cNvPr id="123" name="直線コネクタ 122"/>
        <xdr:cNvCxnSpPr/>
      </xdr:nvCxnSpPr>
      <xdr:spPr>
        <a:xfrm flipV="1">
          <a:off x="2908300" y="9925655"/>
          <a:ext cx="889000" cy="4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xdr:cNvSpPr/>
      </xdr:nvSpPr>
      <xdr:spPr>
        <a:xfrm>
          <a:off x="3746500" y="97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80425</xdr:rowOff>
    </xdr:from>
    <xdr:ext cx="599010" cy="259045"/>
    <xdr:sp macro="" textlink="">
      <xdr:nvSpPr>
        <xdr:cNvPr id="125" name="テキスト ボックス 124"/>
        <xdr:cNvSpPr txBox="1"/>
      </xdr:nvSpPr>
      <xdr:spPr>
        <a:xfrm>
          <a:off x="3497795" y="951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103428</xdr:rowOff>
    </xdr:from>
    <xdr:to>
      <xdr:col>15</xdr:col>
      <xdr:colOff>50800</xdr:colOff>
      <xdr:row>58</xdr:row>
      <xdr:rowOff>22974</xdr:rowOff>
    </xdr:to>
    <xdr:cxnSp macro="">
      <xdr:nvCxnSpPr>
        <xdr:cNvPr id="126" name="直線コネクタ 125"/>
        <xdr:cNvCxnSpPr/>
      </xdr:nvCxnSpPr>
      <xdr:spPr>
        <a:xfrm>
          <a:off x="2019300" y="9876078"/>
          <a:ext cx="889000" cy="9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xdr:cNvSpPr/>
      </xdr:nvSpPr>
      <xdr:spPr>
        <a:xfrm>
          <a:off x="2857500" y="97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127931</xdr:rowOff>
    </xdr:from>
    <xdr:ext cx="599010" cy="259045"/>
    <xdr:sp macro="" textlink="">
      <xdr:nvSpPr>
        <xdr:cNvPr id="128" name="テキスト ボックス 127"/>
        <xdr:cNvSpPr txBox="1"/>
      </xdr:nvSpPr>
      <xdr:spPr>
        <a:xfrm>
          <a:off x="2608795" y="955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103428</xdr:rowOff>
    </xdr:from>
    <xdr:to>
      <xdr:col>10</xdr:col>
      <xdr:colOff>114300</xdr:colOff>
      <xdr:row>57</xdr:row>
      <xdr:rowOff>139312</xdr:rowOff>
    </xdr:to>
    <xdr:cxnSp macro="">
      <xdr:nvCxnSpPr>
        <xdr:cNvPr id="129" name="直線コネクタ 128"/>
        <xdr:cNvCxnSpPr/>
      </xdr:nvCxnSpPr>
      <xdr:spPr>
        <a:xfrm flipV="1">
          <a:off x="1130300" y="9876078"/>
          <a:ext cx="889000" cy="3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20082</xdr:rowOff>
    </xdr:from>
    <xdr:to>
      <xdr:col>10</xdr:col>
      <xdr:colOff>165100</xdr:colOff>
      <xdr:row>57</xdr:row>
      <xdr:rowOff>121682</xdr:rowOff>
    </xdr:to>
    <xdr:sp macro="" textlink="">
      <xdr:nvSpPr>
        <xdr:cNvPr id="130" name="フローチャート: 判断 129"/>
        <xdr:cNvSpPr/>
      </xdr:nvSpPr>
      <xdr:spPr>
        <a:xfrm>
          <a:off x="1968500" y="979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138209</xdr:rowOff>
    </xdr:from>
    <xdr:ext cx="599010" cy="259045"/>
    <xdr:sp macro="" textlink="">
      <xdr:nvSpPr>
        <xdr:cNvPr id="131" name="テキスト ボックス 130"/>
        <xdr:cNvSpPr txBox="1"/>
      </xdr:nvSpPr>
      <xdr:spPr>
        <a:xfrm>
          <a:off x="1719795" y="956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49117</xdr:rowOff>
    </xdr:from>
    <xdr:to>
      <xdr:col>6</xdr:col>
      <xdr:colOff>38100</xdr:colOff>
      <xdr:row>57</xdr:row>
      <xdr:rowOff>150717</xdr:rowOff>
    </xdr:to>
    <xdr:sp macro="" textlink="">
      <xdr:nvSpPr>
        <xdr:cNvPr id="132" name="フローチャート: 判断 131"/>
        <xdr:cNvSpPr/>
      </xdr:nvSpPr>
      <xdr:spPr>
        <a:xfrm>
          <a:off x="1079500" y="982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167244</xdr:rowOff>
    </xdr:from>
    <xdr:ext cx="599010" cy="259045"/>
    <xdr:sp macro="" textlink="">
      <xdr:nvSpPr>
        <xdr:cNvPr id="133" name="テキスト ボックス 132"/>
        <xdr:cNvSpPr txBox="1"/>
      </xdr:nvSpPr>
      <xdr:spPr>
        <a:xfrm>
          <a:off x="830795" y="959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104572</xdr:rowOff>
    </xdr:from>
    <xdr:to>
      <xdr:col>24</xdr:col>
      <xdr:colOff>114300</xdr:colOff>
      <xdr:row>58</xdr:row>
      <xdr:rowOff>34722</xdr:rowOff>
    </xdr:to>
    <xdr:sp macro="" textlink="">
      <xdr:nvSpPr>
        <xdr:cNvPr id="139" name="楕円 138"/>
        <xdr:cNvSpPr/>
      </xdr:nvSpPr>
      <xdr:spPr>
        <a:xfrm>
          <a:off x="4584700" y="98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19499</xdr:rowOff>
    </xdr:from>
    <xdr:ext cx="534377" cy="259045"/>
    <xdr:sp macro="" textlink="">
      <xdr:nvSpPr>
        <xdr:cNvPr id="140" name="物件費該当値テキスト"/>
        <xdr:cNvSpPr txBox="1"/>
      </xdr:nvSpPr>
      <xdr:spPr>
        <a:xfrm>
          <a:off x="4686300" y="97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102205</xdr:rowOff>
    </xdr:from>
    <xdr:to>
      <xdr:col>20</xdr:col>
      <xdr:colOff>38100</xdr:colOff>
      <xdr:row>58</xdr:row>
      <xdr:rowOff>32355</xdr:rowOff>
    </xdr:to>
    <xdr:sp macro="" textlink="">
      <xdr:nvSpPr>
        <xdr:cNvPr id="141" name="楕円 140"/>
        <xdr:cNvSpPr/>
      </xdr:nvSpPr>
      <xdr:spPr>
        <a:xfrm>
          <a:off x="3746500" y="98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23482</xdr:rowOff>
    </xdr:from>
    <xdr:ext cx="534377" cy="259045"/>
    <xdr:sp macro="" textlink="">
      <xdr:nvSpPr>
        <xdr:cNvPr id="142" name="テキスト ボックス 141"/>
        <xdr:cNvSpPr txBox="1"/>
      </xdr:nvSpPr>
      <xdr:spPr>
        <a:xfrm>
          <a:off x="3530111" y="996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143624</xdr:rowOff>
    </xdr:from>
    <xdr:to>
      <xdr:col>15</xdr:col>
      <xdr:colOff>101600</xdr:colOff>
      <xdr:row>58</xdr:row>
      <xdr:rowOff>73774</xdr:rowOff>
    </xdr:to>
    <xdr:sp macro="" textlink="">
      <xdr:nvSpPr>
        <xdr:cNvPr id="143" name="楕円 142"/>
        <xdr:cNvSpPr/>
      </xdr:nvSpPr>
      <xdr:spPr>
        <a:xfrm>
          <a:off x="2857500" y="99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64901</xdr:rowOff>
    </xdr:from>
    <xdr:ext cx="534377" cy="259045"/>
    <xdr:sp macro="" textlink="">
      <xdr:nvSpPr>
        <xdr:cNvPr id="144" name="テキスト ボックス 143"/>
        <xdr:cNvSpPr txBox="1"/>
      </xdr:nvSpPr>
      <xdr:spPr>
        <a:xfrm>
          <a:off x="2641111" y="100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52628</xdr:rowOff>
    </xdr:from>
    <xdr:to>
      <xdr:col>10</xdr:col>
      <xdr:colOff>165100</xdr:colOff>
      <xdr:row>57</xdr:row>
      <xdr:rowOff>154228</xdr:rowOff>
    </xdr:to>
    <xdr:sp macro="" textlink="">
      <xdr:nvSpPr>
        <xdr:cNvPr id="145" name="楕円 144"/>
        <xdr:cNvSpPr/>
      </xdr:nvSpPr>
      <xdr:spPr>
        <a:xfrm>
          <a:off x="1968500" y="98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145355</xdr:rowOff>
    </xdr:from>
    <xdr:ext cx="599010" cy="259045"/>
    <xdr:sp macro="" textlink="">
      <xdr:nvSpPr>
        <xdr:cNvPr id="146" name="テキスト ボックス 145"/>
        <xdr:cNvSpPr txBox="1"/>
      </xdr:nvSpPr>
      <xdr:spPr>
        <a:xfrm>
          <a:off x="1719795" y="991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88512</xdr:rowOff>
    </xdr:from>
    <xdr:to>
      <xdr:col>6</xdr:col>
      <xdr:colOff>38100</xdr:colOff>
      <xdr:row>58</xdr:row>
      <xdr:rowOff>18662</xdr:rowOff>
    </xdr:to>
    <xdr:sp macro="" textlink="">
      <xdr:nvSpPr>
        <xdr:cNvPr id="147" name="楕円 146"/>
        <xdr:cNvSpPr/>
      </xdr:nvSpPr>
      <xdr:spPr>
        <a:xfrm>
          <a:off x="1079500" y="986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9789</xdr:rowOff>
    </xdr:from>
    <xdr:ext cx="534377" cy="259045"/>
    <xdr:sp macro="" textlink="">
      <xdr:nvSpPr>
        <xdr:cNvPr id="148" name="テキスト ボックス 147"/>
        <xdr:cNvSpPr txBox="1"/>
      </xdr:nvSpPr>
      <xdr:spPr>
        <a:xfrm>
          <a:off x="863111" y="995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xdr:cNvCxnSpPr/>
      </xdr:nvCxnSpPr>
      <xdr:spPr>
        <a:xfrm flipV="1">
          <a:off x="4633595" y="12175681"/>
          <a:ext cx="1270" cy="13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xdr:cNvSpPr txBox="1"/>
      </xdr:nvSpPr>
      <xdr:spPr>
        <a:xfrm>
          <a:off x="4686300" y="135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xdr:cNvCxnSpPr/>
      </xdr:nvCxnSpPr>
      <xdr:spPr>
        <a:xfrm>
          <a:off x="4546600" y="1353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xdr:cNvSpPr txBox="1"/>
      </xdr:nvSpPr>
      <xdr:spPr>
        <a:xfrm>
          <a:off x="4686300" y="119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xdr:cNvCxnSpPr/>
      </xdr:nvCxnSpPr>
      <xdr:spPr>
        <a:xfrm>
          <a:off x="4546600" y="121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50927</xdr:rowOff>
    </xdr:from>
    <xdr:to>
      <xdr:col>24</xdr:col>
      <xdr:colOff>63500</xdr:colOff>
      <xdr:row>78</xdr:row>
      <xdr:rowOff>69901</xdr:rowOff>
    </xdr:to>
    <xdr:cxnSp macro="">
      <xdr:nvCxnSpPr>
        <xdr:cNvPr id="177" name="直線コネクタ 176"/>
        <xdr:cNvCxnSpPr/>
      </xdr:nvCxnSpPr>
      <xdr:spPr>
        <a:xfrm flipV="1">
          <a:off x="3797300" y="13424027"/>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130370</xdr:rowOff>
    </xdr:from>
    <xdr:ext cx="534377" cy="259045"/>
    <xdr:sp macro="" textlink="">
      <xdr:nvSpPr>
        <xdr:cNvPr id="178" name="維持補修費平均値テキスト"/>
        <xdr:cNvSpPr txBox="1"/>
      </xdr:nvSpPr>
      <xdr:spPr>
        <a:xfrm>
          <a:off x="4686300" y="1281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xdr:cNvSpPr/>
      </xdr:nvSpPr>
      <xdr:spPr>
        <a:xfrm>
          <a:off x="45847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69901</xdr:rowOff>
    </xdr:from>
    <xdr:to>
      <xdr:col>19</xdr:col>
      <xdr:colOff>177800</xdr:colOff>
      <xdr:row>78</xdr:row>
      <xdr:rowOff>96189</xdr:rowOff>
    </xdr:to>
    <xdr:cxnSp macro="">
      <xdr:nvCxnSpPr>
        <xdr:cNvPr id="180" name="直線コネクタ 179"/>
        <xdr:cNvCxnSpPr/>
      </xdr:nvCxnSpPr>
      <xdr:spPr>
        <a:xfrm flipV="1">
          <a:off x="2908300" y="13443001"/>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xdr:cNvSpPr/>
      </xdr:nvSpPr>
      <xdr:spPr>
        <a:xfrm>
          <a:off x="3746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92079</xdr:rowOff>
    </xdr:from>
    <xdr:ext cx="534377" cy="259045"/>
    <xdr:sp macro="" textlink="">
      <xdr:nvSpPr>
        <xdr:cNvPr id="182" name="テキスト ボックス 181"/>
        <xdr:cNvSpPr txBox="1"/>
      </xdr:nvSpPr>
      <xdr:spPr>
        <a:xfrm>
          <a:off x="3530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96189</xdr:rowOff>
    </xdr:from>
    <xdr:to>
      <xdr:col>15</xdr:col>
      <xdr:colOff>50800</xdr:colOff>
      <xdr:row>78</xdr:row>
      <xdr:rowOff>98361</xdr:rowOff>
    </xdr:to>
    <xdr:cxnSp macro="">
      <xdr:nvCxnSpPr>
        <xdr:cNvPr id="183" name="直線コネクタ 182"/>
        <xdr:cNvCxnSpPr/>
      </xdr:nvCxnSpPr>
      <xdr:spPr>
        <a:xfrm flipV="1">
          <a:off x="2019300" y="1346928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xdr:cNvSpPr/>
      </xdr:nvSpPr>
      <xdr:spPr>
        <a:xfrm>
          <a:off x="2857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19004</xdr:rowOff>
    </xdr:from>
    <xdr:ext cx="534377" cy="259045"/>
    <xdr:sp macro="" textlink="">
      <xdr:nvSpPr>
        <xdr:cNvPr id="185" name="テキスト ボックス 184"/>
        <xdr:cNvSpPr txBox="1"/>
      </xdr:nvSpPr>
      <xdr:spPr>
        <a:xfrm>
          <a:off x="2641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73940</xdr:rowOff>
    </xdr:from>
    <xdr:to>
      <xdr:col>10</xdr:col>
      <xdr:colOff>114300</xdr:colOff>
      <xdr:row>78</xdr:row>
      <xdr:rowOff>98361</xdr:rowOff>
    </xdr:to>
    <xdr:cxnSp macro="">
      <xdr:nvCxnSpPr>
        <xdr:cNvPr id="186" name="直線コネクタ 185"/>
        <xdr:cNvCxnSpPr/>
      </xdr:nvCxnSpPr>
      <xdr:spPr>
        <a:xfrm>
          <a:off x="1130300" y="13447040"/>
          <a:ext cx="8890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133362</xdr:rowOff>
    </xdr:from>
    <xdr:to>
      <xdr:col>10</xdr:col>
      <xdr:colOff>165100</xdr:colOff>
      <xdr:row>77</xdr:row>
      <xdr:rowOff>63512</xdr:rowOff>
    </xdr:to>
    <xdr:sp macro="" textlink="">
      <xdr:nvSpPr>
        <xdr:cNvPr id="187" name="フローチャート: 判断 186"/>
        <xdr:cNvSpPr/>
      </xdr:nvSpPr>
      <xdr:spPr>
        <a:xfrm>
          <a:off x="1968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80039</xdr:rowOff>
    </xdr:from>
    <xdr:ext cx="469744" cy="259045"/>
    <xdr:sp macro="" textlink="">
      <xdr:nvSpPr>
        <xdr:cNvPr id="188" name="テキスト ボックス 187"/>
        <xdr:cNvSpPr txBox="1"/>
      </xdr:nvSpPr>
      <xdr:spPr>
        <a:xfrm>
          <a:off x="1784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60592</xdr:rowOff>
    </xdr:from>
    <xdr:to>
      <xdr:col>6</xdr:col>
      <xdr:colOff>38100</xdr:colOff>
      <xdr:row>76</xdr:row>
      <xdr:rowOff>162192</xdr:rowOff>
    </xdr:to>
    <xdr:sp macro="" textlink="">
      <xdr:nvSpPr>
        <xdr:cNvPr id="189" name="フローチャート: 判断 188"/>
        <xdr:cNvSpPr/>
      </xdr:nvSpPr>
      <xdr:spPr>
        <a:xfrm>
          <a:off x="1079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7269</xdr:rowOff>
    </xdr:from>
    <xdr:ext cx="534377" cy="259045"/>
    <xdr:sp macro="" textlink="">
      <xdr:nvSpPr>
        <xdr:cNvPr id="190" name="テキスト ボックス 189"/>
        <xdr:cNvSpPr txBox="1"/>
      </xdr:nvSpPr>
      <xdr:spPr>
        <a:xfrm>
          <a:off x="863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xdr:rowOff>
    </xdr:from>
    <xdr:to>
      <xdr:col>24</xdr:col>
      <xdr:colOff>114300</xdr:colOff>
      <xdr:row>78</xdr:row>
      <xdr:rowOff>101727</xdr:rowOff>
    </xdr:to>
    <xdr:sp macro="" textlink="">
      <xdr:nvSpPr>
        <xdr:cNvPr id="196" name="楕円 195"/>
        <xdr:cNvSpPr/>
      </xdr:nvSpPr>
      <xdr:spPr>
        <a:xfrm>
          <a:off x="4584700" y="133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86504</xdr:rowOff>
    </xdr:from>
    <xdr:ext cx="469744" cy="259045"/>
    <xdr:sp macro="" textlink="">
      <xdr:nvSpPr>
        <xdr:cNvPr id="197" name="維持補修費該当値テキスト"/>
        <xdr:cNvSpPr txBox="1"/>
      </xdr:nvSpPr>
      <xdr:spPr>
        <a:xfrm>
          <a:off x="46863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19101</xdr:rowOff>
    </xdr:from>
    <xdr:to>
      <xdr:col>20</xdr:col>
      <xdr:colOff>38100</xdr:colOff>
      <xdr:row>78</xdr:row>
      <xdr:rowOff>120701</xdr:rowOff>
    </xdr:to>
    <xdr:sp macro="" textlink="">
      <xdr:nvSpPr>
        <xdr:cNvPr id="198" name="楕円 197"/>
        <xdr:cNvSpPr/>
      </xdr:nvSpPr>
      <xdr:spPr>
        <a:xfrm>
          <a:off x="3746500" y="133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111828</xdr:rowOff>
    </xdr:from>
    <xdr:ext cx="469744" cy="259045"/>
    <xdr:sp macro="" textlink="">
      <xdr:nvSpPr>
        <xdr:cNvPr id="199" name="テキスト ボックス 198"/>
        <xdr:cNvSpPr txBox="1"/>
      </xdr:nvSpPr>
      <xdr:spPr>
        <a:xfrm>
          <a:off x="3562428" y="1348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45389</xdr:rowOff>
    </xdr:from>
    <xdr:to>
      <xdr:col>15</xdr:col>
      <xdr:colOff>101600</xdr:colOff>
      <xdr:row>78</xdr:row>
      <xdr:rowOff>146989</xdr:rowOff>
    </xdr:to>
    <xdr:sp macro="" textlink="">
      <xdr:nvSpPr>
        <xdr:cNvPr id="200" name="楕円 199"/>
        <xdr:cNvSpPr/>
      </xdr:nvSpPr>
      <xdr:spPr>
        <a:xfrm>
          <a:off x="2857500" y="134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138116</xdr:rowOff>
    </xdr:from>
    <xdr:ext cx="469744" cy="259045"/>
    <xdr:sp macro="" textlink="">
      <xdr:nvSpPr>
        <xdr:cNvPr id="201" name="テキスト ボックス 200"/>
        <xdr:cNvSpPr txBox="1"/>
      </xdr:nvSpPr>
      <xdr:spPr>
        <a:xfrm>
          <a:off x="2673428" y="1351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47561</xdr:rowOff>
    </xdr:from>
    <xdr:to>
      <xdr:col>10</xdr:col>
      <xdr:colOff>165100</xdr:colOff>
      <xdr:row>78</xdr:row>
      <xdr:rowOff>149161</xdr:rowOff>
    </xdr:to>
    <xdr:sp macro="" textlink="">
      <xdr:nvSpPr>
        <xdr:cNvPr id="202" name="楕円 201"/>
        <xdr:cNvSpPr/>
      </xdr:nvSpPr>
      <xdr:spPr>
        <a:xfrm>
          <a:off x="1968500" y="134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140288</xdr:rowOff>
    </xdr:from>
    <xdr:ext cx="469744" cy="259045"/>
    <xdr:sp macro="" textlink="">
      <xdr:nvSpPr>
        <xdr:cNvPr id="203" name="テキスト ボックス 202"/>
        <xdr:cNvSpPr txBox="1"/>
      </xdr:nvSpPr>
      <xdr:spPr>
        <a:xfrm>
          <a:off x="1784428" y="1351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23140</xdr:rowOff>
    </xdr:from>
    <xdr:to>
      <xdr:col>6</xdr:col>
      <xdr:colOff>38100</xdr:colOff>
      <xdr:row>78</xdr:row>
      <xdr:rowOff>124740</xdr:rowOff>
    </xdr:to>
    <xdr:sp macro="" textlink="">
      <xdr:nvSpPr>
        <xdr:cNvPr id="204" name="楕円 203"/>
        <xdr:cNvSpPr/>
      </xdr:nvSpPr>
      <xdr:spPr>
        <a:xfrm>
          <a:off x="1079500" y="133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115867</xdr:rowOff>
    </xdr:from>
    <xdr:ext cx="469744" cy="259045"/>
    <xdr:sp macro="" textlink="">
      <xdr:nvSpPr>
        <xdr:cNvPr id="205" name="テキスト ボックス 204"/>
        <xdr:cNvSpPr txBox="1"/>
      </xdr:nvSpPr>
      <xdr:spPr>
        <a:xfrm>
          <a:off x="895428" y="1348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xdr:cNvCxnSpPr/>
      </xdr:nvCxnSpPr>
      <xdr:spPr>
        <a:xfrm flipV="1">
          <a:off x="4633595" y="15412047"/>
          <a:ext cx="1270" cy="139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xdr:cNvSpPr txBox="1"/>
      </xdr:nvSpPr>
      <xdr:spPr>
        <a:xfrm>
          <a:off x="4686300"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xdr:cNvCxnSpPr/>
      </xdr:nvCxnSpPr>
      <xdr:spPr>
        <a:xfrm>
          <a:off x="4546600" y="1680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xdr:cNvSpPr txBox="1"/>
      </xdr:nvSpPr>
      <xdr:spPr>
        <a:xfrm>
          <a:off x="4686300" y="151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xdr:cNvCxnSpPr/>
      </xdr:nvCxnSpPr>
      <xdr:spPr>
        <a:xfrm>
          <a:off x="4546600" y="1541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89179</xdr:rowOff>
    </xdr:from>
    <xdr:to>
      <xdr:col>24</xdr:col>
      <xdr:colOff>63500</xdr:colOff>
      <xdr:row>96</xdr:row>
      <xdr:rowOff>80366</xdr:rowOff>
    </xdr:to>
    <xdr:cxnSp macro="">
      <xdr:nvCxnSpPr>
        <xdr:cNvPr id="235" name="直線コネクタ 234"/>
        <xdr:cNvCxnSpPr/>
      </xdr:nvCxnSpPr>
      <xdr:spPr>
        <a:xfrm>
          <a:off x="3797300" y="16376929"/>
          <a:ext cx="838200" cy="1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58793</xdr:rowOff>
    </xdr:from>
    <xdr:ext cx="534377" cy="259045"/>
    <xdr:sp macro="" textlink="">
      <xdr:nvSpPr>
        <xdr:cNvPr id="236" name="扶助費平均値テキスト"/>
        <xdr:cNvSpPr txBox="1"/>
      </xdr:nvSpPr>
      <xdr:spPr>
        <a:xfrm>
          <a:off x="4686300" y="16003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xdr:cNvSpPr/>
      </xdr:nvSpPr>
      <xdr:spPr>
        <a:xfrm>
          <a:off x="4584700" y="161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89179</xdr:rowOff>
    </xdr:from>
    <xdr:to>
      <xdr:col>19</xdr:col>
      <xdr:colOff>177800</xdr:colOff>
      <xdr:row>97</xdr:row>
      <xdr:rowOff>26746</xdr:rowOff>
    </xdr:to>
    <xdr:cxnSp macro="">
      <xdr:nvCxnSpPr>
        <xdr:cNvPr id="238" name="直線コネクタ 237"/>
        <xdr:cNvCxnSpPr/>
      </xdr:nvCxnSpPr>
      <xdr:spPr>
        <a:xfrm flipV="1">
          <a:off x="2908300" y="16376929"/>
          <a:ext cx="889000" cy="2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xdr:cNvSpPr/>
      </xdr:nvSpPr>
      <xdr:spPr>
        <a:xfrm>
          <a:off x="37465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24376</xdr:rowOff>
    </xdr:from>
    <xdr:ext cx="599010" cy="259045"/>
    <xdr:sp macro="" textlink="">
      <xdr:nvSpPr>
        <xdr:cNvPr id="240" name="テキスト ボックス 239"/>
        <xdr:cNvSpPr txBox="1"/>
      </xdr:nvSpPr>
      <xdr:spPr>
        <a:xfrm>
          <a:off x="3497795" y="1579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26746</xdr:rowOff>
    </xdr:from>
    <xdr:to>
      <xdr:col>15</xdr:col>
      <xdr:colOff>50800</xdr:colOff>
      <xdr:row>97</xdr:row>
      <xdr:rowOff>48146</xdr:rowOff>
    </xdr:to>
    <xdr:cxnSp macro="">
      <xdr:nvCxnSpPr>
        <xdr:cNvPr id="241" name="直線コネクタ 240"/>
        <xdr:cNvCxnSpPr/>
      </xdr:nvCxnSpPr>
      <xdr:spPr>
        <a:xfrm flipV="1">
          <a:off x="2019300" y="16657396"/>
          <a:ext cx="8890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xdr:cNvSpPr/>
      </xdr:nvSpPr>
      <xdr:spPr>
        <a:xfrm>
          <a:off x="2857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147972</xdr:rowOff>
    </xdr:from>
    <xdr:ext cx="534377" cy="259045"/>
    <xdr:sp macro="" textlink="">
      <xdr:nvSpPr>
        <xdr:cNvPr id="243" name="テキスト ボックス 242"/>
        <xdr:cNvSpPr txBox="1"/>
      </xdr:nvSpPr>
      <xdr:spPr>
        <a:xfrm>
          <a:off x="2641111" y="1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48146</xdr:rowOff>
    </xdr:from>
    <xdr:to>
      <xdr:col>10</xdr:col>
      <xdr:colOff>114300</xdr:colOff>
      <xdr:row>97</xdr:row>
      <xdr:rowOff>65139</xdr:rowOff>
    </xdr:to>
    <xdr:cxnSp macro="">
      <xdr:nvCxnSpPr>
        <xdr:cNvPr id="244" name="直線コネクタ 243"/>
        <xdr:cNvCxnSpPr/>
      </xdr:nvCxnSpPr>
      <xdr:spPr>
        <a:xfrm flipV="1">
          <a:off x="1130300" y="1667879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52197</xdr:rowOff>
    </xdr:from>
    <xdr:to>
      <xdr:col>10</xdr:col>
      <xdr:colOff>165100</xdr:colOff>
      <xdr:row>95</xdr:row>
      <xdr:rowOff>153797</xdr:rowOff>
    </xdr:to>
    <xdr:sp macro="" textlink="">
      <xdr:nvSpPr>
        <xdr:cNvPr id="245" name="フローチャート: 判断 244"/>
        <xdr:cNvSpPr/>
      </xdr:nvSpPr>
      <xdr:spPr>
        <a:xfrm>
          <a:off x="1968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170324</xdr:rowOff>
    </xdr:from>
    <xdr:ext cx="534377" cy="259045"/>
    <xdr:sp macro="" textlink="">
      <xdr:nvSpPr>
        <xdr:cNvPr id="246" name="テキスト ボックス 245"/>
        <xdr:cNvSpPr txBox="1"/>
      </xdr:nvSpPr>
      <xdr:spPr>
        <a:xfrm>
          <a:off x="1752111" y="161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63615</xdr:rowOff>
    </xdr:from>
    <xdr:to>
      <xdr:col>6</xdr:col>
      <xdr:colOff>38100</xdr:colOff>
      <xdr:row>95</xdr:row>
      <xdr:rowOff>165215</xdr:rowOff>
    </xdr:to>
    <xdr:sp macro="" textlink="">
      <xdr:nvSpPr>
        <xdr:cNvPr id="247" name="フローチャート: 判断 246"/>
        <xdr:cNvSpPr/>
      </xdr:nvSpPr>
      <xdr:spPr>
        <a:xfrm>
          <a:off x="1079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10292</xdr:rowOff>
    </xdr:from>
    <xdr:ext cx="534377" cy="259045"/>
    <xdr:sp macro="" textlink="">
      <xdr:nvSpPr>
        <xdr:cNvPr id="248" name="テキスト ボックス 247"/>
        <xdr:cNvSpPr txBox="1"/>
      </xdr:nvSpPr>
      <xdr:spPr>
        <a:xfrm>
          <a:off x="863111" y="161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29566</xdr:rowOff>
    </xdr:from>
    <xdr:to>
      <xdr:col>24</xdr:col>
      <xdr:colOff>114300</xdr:colOff>
      <xdr:row>96</xdr:row>
      <xdr:rowOff>131166</xdr:rowOff>
    </xdr:to>
    <xdr:sp macro="" textlink="">
      <xdr:nvSpPr>
        <xdr:cNvPr id="254" name="楕円 253"/>
        <xdr:cNvSpPr/>
      </xdr:nvSpPr>
      <xdr:spPr>
        <a:xfrm>
          <a:off x="4584700" y="164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7993</xdr:rowOff>
    </xdr:from>
    <xdr:ext cx="534377" cy="259045"/>
    <xdr:sp macro="" textlink="">
      <xdr:nvSpPr>
        <xdr:cNvPr id="255" name="扶助費該当値テキスト"/>
        <xdr:cNvSpPr txBox="1"/>
      </xdr:nvSpPr>
      <xdr:spPr>
        <a:xfrm>
          <a:off x="4686300" y="164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38379</xdr:rowOff>
    </xdr:from>
    <xdr:to>
      <xdr:col>20</xdr:col>
      <xdr:colOff>38100</xdr:colOff>
      <xdr:row>95</xdr:row>
      <xdr:rowOff>139979</xdr:rowOff>
    </xdr:to>
    <xdr:sp macro="" textlink="">
      <xdr:nvSpPr>
        <xdr:cNvPr id="256" name="楕円 255"/>
        <xdr:cNvSpPr/>
      </xdr:nvSpPr>
      <xdr:spPr>
        <a:xfrm>
          <a:off x="3746500" y="163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131106</xdr:rowOff>
    </xdr:from>
    <xdr:ext cx="534377" cy="259045"/>
    <xdr:sp macro="" textlink="">
      <xdr:nvSpPr>
        <xdr:cNvPr id="257" name="テキスト ボックス 256"/>
        <xdr:cNvSpPr txBox="1"/>
      </xdr:nvSpPr>
      <xdr:spPr>
        <a:xfrm>
          <a:off x="3530111" y="164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147396</xdr:rowOff>
    </xdr:from>
    <xdr:to>
      <xdr:col>15</xdr:col>
      <xdr:colOff>101600</xdr:colOff>
      <xdr:row>97</xdr:row>
      <xdr:rowOff>77546</xdr:rowOff>
    </xdr:to>
    <xdr:sp macro="" textlink="">
      <xdr:nvSpPr>
        <xdr:cNvPr id="258" name="楕円 257"/>
        <xdr:cNvSpPr/>
      </xdr:nvSpPr>
      <xdr:spPr>
        <a:xfrm>
          <a:off x="2857500" y="166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68673</xdr:rowOff>
    </xdr:from>
    <xdr:ext cx="534377" cy="259045"/>
    <xdr:sp macro="" textlink="">
      <xdr:nvSpPr>
        <xdr:cNvPr id="259" name="テキスト ボックス 258"/>
        <xdr:cNvSpPr txBox="1"/>
      </xdr:nvSpPr>
      <xdr:spPr>
        <a:xfrm>
          <a:off x="2641111" y="166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168796</xdr:rowOff>
    </xdr:from>
    <xdr:to>
      <xdr:col>10</xdr:col>
      <xdr:colOff>165100</xdr:colOff>
      <xdr:row>97</xdr:row>
      <xdr:rowOff>98946</xdr:rowOff>
    </xdr:to>
    <xdr:sp macro="" textlink="">
      <xdr:nvSpPr>
        <xdr:cNvPr id="260" name="楕円 259"/>
        <xdr:cNvSpPr/>
      </xdr:nvSpPr>
      <xdr:spPr>
        <a:xfrm>
          <a:off x="1968500" y="166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61" name="テキスト ボックス 260"/>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14339</xdr:rowOff>
    </xdr:from>
    <xdr:to>
      <xdr:col>6</xdr:col>
      <xdr:colOff>38100</xdr:colOff>
      <xdr:row>97</xdr:row>
      <xdr:rowOff>115939</xdr:rowOff>
    </xdr:to>
    <xdr:sp macro="" textlink="">
      <xdr:nvSpPr>
        <xdr:cNvPr id="262" name="楕円 261"/>
        <xdr:cNvSpPr/>
      </xdr:nvSpPr>
      <xdr:spPr>
        <a:xfrm>
          <a:off x="1079500" y="166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107066</xdr:rowOff>
    </xdr:from>
    <xdr:ext cx="534377" cy="259045"/>
    <xdr:sp macro="" textlink="">
      <xdr:nvSpPr>
        <xdr:cNvPr id="263" name="テキスト ボックス 262"/>
        <xdr:cNvSpPr txBox="1"/>
      </xdr:nvSpPr>
      <xdr:spPr>
        <a:xfrm>
          <a:off x="863111" y="1673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166944</xdr:rowOff>
    </xdr:from>
    <xdr:to>
      <xdr:col>54</xdr:col>
      <xdr:colOff>189865</xdr:colOff>
      <xdr:row>36</xdr:row>
      <xdr:rowOff>142942</xdr:rowOff>
    </xdr:to>
    <xdr:cxnSp macro="">
      <xdr:nvCxnSpPr>
        <xdr:cNvPr id="285" name="直線コネクタ 284"/>
        <xdr:cNvCxnSpPr/>
      </xdr:nvCxnSpPr>
      <xdr:spPr>
        <a:xfrm flipV="1">
          <a:off x="10475595" y="5310444"/>
          <a:ext cx="1270" cy="1004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146769</xdr:rowOff>
    </xdr:from>
    <xdr:ext cx="534377" cy="259045"/>
    <xdr:sp macro="" textlink="">
      <xdr:nvSpPr>
        <xdr:cNvPr id="286" name="補助費等最小値テキスト"/>
        <xdr:cNvSpPr txBox="1"/>
      </xdr:nvSpPr>
      <xdr:spPr>
        <a:xfrm>
          <a:off x="10528300" y="63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142942</xdr:rowOff>
    </xdr:from>
    <xdr:to>
      <xdr:col>55</xdr:col>
      <xdr:colOff>88900</xdr:colOff>
      <xdr:row>36</xdr:row>
      <xdr:rowOff>142942</xdr:rowOff>
    </xdr:to>
    <xdr:cxnSp macro="">
      <xdr:nvCxnSpPr>
        <xdr:cNvPr id="287" name="直線コネクタ 286"/>
        <xdr:cNvCxnSpPr/>
      </xdr:nvCxnSpPr>
      <xdr:spPr>
        <a:xfrm>
          <a:off x="10388600" y="631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113621</xdr:rowOff>
    </xdr:from>
    <xdr:ext cx="599010" cy="259045"/>
    <xdr:sp macro="" textlink="">
      <xdr:nvSpPr>
        <xdr:cNvPr id="288" name="補助費等最大値テキスト"/>
        <xdr:cNvSpPr txBox="1"/>
      </xdr:nvSpPr>
      <xdr:spPr>
        <a:xfrm>
          <a:off x="10528300" y="50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166944</xdr:rowOff>
    </xdr:from>
    <xdr:to>
      <xdr:col>55</xdr:col>
      <xdr:colOff>88900</xdr:colOff>
      <xdr:row>30</xdr:row>
      <xdr:rowOff>166944</xdr:rowOff>
    </xdr:to>
    <xdr:cxnSp macro="">
      <xdr:nvCxnSpPr>
        <xdr:cNvPr id="289" name="直線コネクタ 288"/>
        <xdr:cNvCxnSpPr/>
      </xdr:nvCxnSpPr>
      <xdr:spPr>
        <a:xfrm>
          <a:off x="10388600" y="531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79930</xdr:rowOff>
    </xdr:from>
    <xdr:to>
      <xdr:col>55</xdr:col>
      <xdr:colOff>0</xdr:colOff>
      <xdr:row>35</xdr:row>
      <xdr:rowOff>116749</xdr:rowOff>
    </xdr:to>
    <xdr:cxnSp macro="">
      <xdr:nvCxnSpPr>
        <xdr:cNvPr id="290" name="直線コネクタ 289"/>
        <xdr:cNvCxnSpPr/>
      </xdr:nvCxnSpPr>
      <xdr:spPr>
        <a:xfrm flipV="1">
          <a:off x="9639300" y="6080680"/>
          <a:ext cx="8382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43142</xdr:rowOff>
    </xdr:from>
    <xdr:ext cx="599010" cy="259045"/>
    <xdr:sp macro="" textlink="">
      <xdr:nvSpPr>
        <xdr:cNvPr id="291" name="補助費等平均値テキスト"/>
        <xdr:cNvSpPr txBox="1"/>
      </xdr:nvSpPr>
      <xdr:spPr>
        <a:xfrm>
          <a:off x="10528300" y="5700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20265</xdr:rowOff>
    </xdr:from>
    <xdr:to>
      <xdr:col>55</xdr:col>
      <xdr:colOff>50800</xdr:colOff>
      <xdr:row>34</xdr:row>
      <xdr:rowOff>121865</xdr:rowOff>
    </xdr:to>
    <xdr:sp macro="" textlink="">
      <xdr:nvSpPr>
        <xdr:cNvPr id="292" name="フローチャート: 判断 291"/>
        <xdr:cNvSpPr/>
      </xdr:nvSpPr>
      <xdr:spPr>
        <a:xfrm>
          <a:off x="10426700" y="584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28811</xdr:rowOff>
    </xdr:from>
    <xdr:to>
      <xdr:col>50</xdr:col>
      <xdr:colOff>114300</xdr:colOff>
      <xdr:row>35</xdr:row>
      <xdr:rowOff>116749</xdr:rowOff>
    </xdr:to>
    <xdr:cxnSp macro="">
      <xdr:nvCxnSpPr>
        <xdr:cNvPr id="293" name="直線コネクタ 292"/>
        <xdr:cNvCxnSpPr/>
      </xdr:nvCxnSpPr>
      <xdr:spPr>
        <a:xfrm>
          <a:off x="8750300" y="5686661"/>
          <a:ext cx="889000" cy="4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77173</xdr:rowOff>
    </xdr:from>
    <xdr:to>
      <xdr:col>50</xdr:col>
      <xdr:colOff>165100</xdr:colOff>
      <xdr:row>35</xdr:row>
      <xdr:rowOff>7323</xdr:rowOff>
    </xdr:to>
    <xdr:sp macro="" textlink="">
      <xdr:nvSpPr>
        <xdr:cNvPr id="294" name="フローチャート: 判断 293"/>
        <xdr:cNvSpPr/>
      </xdr:nvSpPr>
      <xdr:spPr>
        <a:xfrm>
          <a:off x="95885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23850</xdr:rowOff>
    </xdr:from>
    <xdr:ext cx="599010" cy="259045"/>
    <xdr:sp macro="" textlink="">
      <xdr:nvSpPr>
        <xdr:cNvPr id="295" name="テキスト ボックス 294"/>
        <xdr:cNvSpPr txBox="1"/>
      </xdr:nvSpPr>
      <xdr:spPr>
        <a:xfrm>
          <a:off x="9339795" y="568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28811</xdr:rowOff>
    </xdr:from>
    <xdr:to>
      <xdr:col>45</xdr:col>
      <xdr:colOff>177800</xdr:colOff>
      <xdr:row>36</xdr:row>
      <xdr:rowOff>98328</xdr:rowOff>
    </xdr:to>
    <xdr:cxnSp macro="">
      <xdr:nvCxnSpPr>
        <xdr:cNvPr id="296" name="直線コネクタ 295"/>
        <xdr:cNvCxnSpPr/>
      </xdr:nvCxnSpPr>
      <xdr:spPr>
        <a:xfrm flipV="1">
          <a:off x="7861300" y="5686661"/>
          <a:ext cx="889000" cy="58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162244</xdr:rowOff>
    </xdr:from>
    <xdr:to>
      <xdr:col>46</xdr:col>
      <xdr:colOff>38100</xdr:colOff>
      <xdr:row>32</xdr:row>
      <xdr:rowOff>92394</xdr:rowOff>
    </xdr:to>
    <xdr:sp macro="" textlink="">
      <xdr:nvSpPr>
        <xdr:cNvPr id="297" name="フローチャート: 判断 296"/>
        <xdr:cNvSpPr/>
      </xdr:nvSpPr>
      <xdr:spPr>
        <a:xfrm>
          <a:off x="8699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108921</xdr:rowOff>
    </xdr:from>
    <xdr:ext cx="599010" cy="259045"/>
    <xdr:sp macro="" textlink="">
      <xdr:nvSpPr>
        <xdr:cNvPr id="298" name="テキスト ボックス 297"/>
        <xdr:cNvSpPr txBox="1"/>
      </xdr:nvSpPr>
      <xdr:spPr>
        <a:xfrm>
          <a:off x="8450795" y="525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98328</xdr:rowOff>
    </xdr:from>
    <xdr:to>
      <xdr:col>41</xdr:col>
      <xdr:colOff>50800</xdr:colOff>
      <xdr:row>37</xdr:row>
      <xdr:rowOff>96412</xdr:rowOff>
    </xdr:to>
    <xdr:cxnSp macro="">
      <xdr:nvCxnSpPr>
        <xdr:cNvPr id="299" name="直線コネクタ 298"/>
        <xdr:cNvCxnSpPr/>
      </xdr:nvCxnSpPr>
      <xdr:spPr>
        <a:xfrm flipV="1">
          <a:off x="6972300" y="6270528"/>
          <a:ext cx="889000" cy="16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21957</xdr:rowOff>
    </xdr:from>
    <xdr:to>
      <xdr:col>41</xdr:col>
      <xdr:colOff>101600</xdr:colOff>
      <xdr:row>35</xdr:row>
      <xdr:rowOff>123557</xdr:rowOff>
    </xdr:to>
    <xdr:sp macro="" textlink="">
      <xdr:nvSpPr>
        <xdr:cNvPr id="300" name="フローチャート: 判断 299"/>
        <xdr:cNvSpPr/>
      </xdr:nvSpPr>
      <xdr:spPr>
        <a:xfrm>
          <a:off x="7810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140084</xdr:rowOff>
    </xdr:from>
    <xdr:ext cx="599010" cy="259045"/>
    <xdr:sp macro="" textlink="">
      <xdr:nvSpPr>
        <xdr:cNvPr id="301" name="テキスト ボックス 300"/>
        <xdr:cNvSpPr txBox="1"/>
      </xdr:nvSpPr>
      <xdr:spPr>
        <a:xfrm>
          <a:off x="7561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165028</xdr:rowOff>
    </xdr:from>
    <xdr:to>
      <xdr:col>36</xdr:col>
      <xdr:colOff>165100</xdr:colOff>
      <xdr:row>35</xdr:row>
      <xdr:rowOff>95178</xdr:rowOff>
    </xdr:to>
    <xdr:sp macro="" textlink="">
      <xdr:nvSpPr>
        <xdr:cNvPr id="302" name="フローチャート: 判断 301"/>
        <xdr:cNvSpPr/>
      </xdr:nvSpPr>
      <xdr:spPr>
        <a:xfrm>
          <a:off x="6921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111705</xdr:rowOff>
    </xdr:from>
    <xdr:ext cx="599010" cy="259045"/>
    <xdr:sp macro="" textlink="">
      <xdr:nvSpPr>
        <xdr:cNvPr id="303" name="テキスト ボックス 302"/>
        <xdr:cNvSpPr txBox="1"/>
      </xdr:nvSpPr>
      <xdr:spPr>
        <a:xfrm>
          <a:off x="6672795" y="57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29130</xdr:rowOff>
    </xdr:from>
    <xdr:to>
      <xdr:col>55</xdr:col>
      <xdr:colOff>50800</xdr:colOff>
      <xdr:row>35</xdr:row>
      <xdr:rowOff>130730</xdr:rowOff>
    </xdr:to>
    <xdr:sp macro="" textlink="">
      <xdr:nvSpPr>
        <xdr:cNvPr id="309" name="楕円 308"/>
        <xdr:cNvSpPr/>
      </xdr:nvSpPr>
      <xdr:spPr>
        <a:xfrm>
          <a:off x="10426700" y="60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7557</xdr:rowOff>
    </xdr:from>
    <xdr:ext cx="599010" cy="259045"/>
    <xdr:sp macro="" textlink="">
      <xdr:nvSpPr>
        <xdr:cNvPr id="310" name="補助費等該当値テキスト"/>
        <xdr:cNvSpPr txBox="1"/>
      </xdr:nvSpPr>
      <xdr:spPr>
        <a:xfrm>
          <a:off x="10528300" y="600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65949</xdr:rowOff>
    </xdr:from>
    <xdr:to>
      <xdr:col>50</xdr:col>
      <xdr:colOff>165100</xdr:colOff>
      <xdr:row>35</xdr:row>
      <xdr:rowOff>167549</xdr:rowOff>
    </xdr:to>
    <xdr:sp macro="" textlink="">
      <xdr:nvSpPr>
        <xdr:cNvPr id="311" name="楕円 310"/>
        <xdr:cNvSpPr/>
      </xdr:nvSpPr>
      <xdr:spPr>
        <a:xfrm>
          <a:off x="9588500" y="60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158676</xdr:rowOff>
    </xdr:from>
    <xdr:ext cx="599010" cy="259045"/>
    <xdr:sp macro="" textlink="">
      <xdr:nvSpPr>
        <xdr:cNvPr id="312" name="テキスト ボックス 311"/>
        <xdr:cNvSpPr txBox="1"/>
      </xdr:nvSpPr>
      <xdr:spPr>
        <a:xfrm>
          <a:off x="9339795" y="615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149461</xdr:rowOff>
    </xdr:from>
    <xdr:to>
      <xdr:col>46</xdr:col>
      <xdr:colOff>38100</xdr:colOff>
      <xdr:row>33</xdr:row>
      <xdr:rowOff>79611</xdr:rowOff>
    </xdr:to>
    <xdr:sp macro="" textlink="">
      <xdr:nvSpPr>
        <xdr:cNvPr id="313" name="楕円 312"/>
        <xdr:cNvSpPr/>
      </xdr:nvSpPr>
      <xdr:spPr>
        <a:xfrm>
          <a:off x="8699500" y="56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70738</xdr:rowOff>
    </xdr:from>
    <xdr:ext cx="599010" cy="259045"/>
    <xdr:sp macro="" textlink="">
      <xdr:nvSpPr>
        <xdr:cNvPr id="314" name="テキスト ボックス 313"/>
        <xdr:cNvSpPr txBox="1"/>
      </xdr:nvSpPr>
      <xdr:spPr>
        <a:xfrm>
          <a:off x="8450795" y="572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47528</xdr:rowOff>
    </xdr:from>
    <xdr:to>
      <xdr:col>41</xdr:col>
      <xdr:colOff>101600</xdr:colOff>
      <xdr:row>36</xdr:row>
      <xdr:rowOff>149128</xdr:rowOff>
    </xdr:to>
    <xdr:sp macro="" textlink="">
      <xdr:nvSpPr>
        <xdr:cNvPr id="315" name="楕円 314"/>
        <xdr:cNvSpPr/>
      </xdr:nvSpPr>
      <xdr:spPr>
        <a:xfrm>
          <a:off x="7810500" y="62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140255</xdr:rowOff>
    </xdr:from>
    <xdr:ext cx="534377" cy="259045"/>
    <xdr:sp macro="" textlink="">
      <xdr:nvSpPr>
        <xdr:cNvPr id="316" name="テキスト ボックス 315"/>
        <xdr:cNvSpPr txBox="1"/>
      </xdr:nvSpPr>
      <xdr:spPr>
        <a:xfrm>
          <a:off x="7594111" y="63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45612</xdr:rowOff>
    </xdr:from>
    <xdr:to>
      <xdr:col>36</xdr:col>
      <xdr:colOff>165100</xdr:colOff>
      <xdr:row>37</xdr:row>
      <xdr:rowOff>147212</xdr:rowOff>
    </xdr:to>
    <xdr:sp macro="" textlink="">
      <xdr:nvSpPr>
        <xdr:cNvPr id="317" name="楕円 316"/>
        <xdr:cNvSpPr/>
      </xdr:nvSpPr>
      <xdr:spPr>
        <a:xfrm>
          <a:off x="6921500" y="63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138339</xdr:rowOff>
    </xdr:from>
    <xdr:ext cx="534377" cy="259045"/>
    <xdr:sp macro="" textlink="">
      <xdr:nvSpPr>
        <xdr:cNvPr id="318" name="テキスト ボックス 317"/>
        <xdr:cNvSpPr txBox="1"/>
      </xdr:nvSpPr>
      <xdr:spPr>
        <a:xfrm>
          <a:off x="6705111" y="64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128606</xdr:rowOff>
    </xdr:from>
    <xdr:to>
      <xdr:col>54</xdr:col>
      <xdr:colOff>189865</xdr:colOff>
      <xdr:row>59</xdr:row>
      <xdr:rowOff>11077</xdr:rowOff>
    </xdr:to>
    <xdr:cxnSp macro="">
      <xdr:nvCxnSpPr>
        <xdr:cNvPr id="344" name="直線コネクタ 343"/>
        <xdr:cNvCxnSpPr/>
      </xdr:nvCxnSpPr>
      <xdr:spPr>
        <a:xfrm flipV="1">
          <a:off x="10475595" y="8529656"/>
          <a:ext cx="1270" cy="1596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14904</xdr:rowOff>
    </xdr:from>
    <xdr:ext cx="534377" cy="259045"/>
    <xdr:sp macro="" textlink="">
      <xdr:nvSpPr>
        <xdr:cNvPr id="345" name="普通建設事業費最小値テキスト"/>
        <xdr:cNvSpPr txBox="1"/>
      </xdr:nvSpPr>
      <xdr:spPr>
        <a:xfrm>
          <a:off x="10528300" y="101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11077</xdr:rowOff>
    </xdr:from>
    <xdr:to>
      <xdr:col>55</xdr:col>
      <xdr:colOff>88900</xdr:colOff>
      <xdr:row>59</xdr:row>
      <xdr:rowOff>11077</xdr:rowOff>
    </xdr:to>
    <xdr:cxnSp macro="">
      <xdr:nvCxnSpPr>
        <xdr:cNvPr id="346" name="直線コネクタ 345"/>
        <xdr:cNvCxnSpPr/>
      </xdr:nvCxnSpPr>
      <xdr:spPr>
        <a:xfrm>
          <a:off x="10388600" y="1012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75283</xdr:rowOff>
    </xdr:from>
    <xdr:ext cx="599010" cy="259045"/>
    <xdr:sp macro="" textlink="">
      <xdr:nvSpPr>
        <xdr:cNvPr id="347" name="普通建設事業費最大値テキスト"/>
        <xdr:cNvSpPr txBox="1"/>
      </xdr:nvSpPr>
      <xdr:spPr>
        <a:xfrm>
          <a:off x="10528300" y="830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128606</xdr:rowOff>
    </xdr:from>
    <xdr:to>
      <xdr:col>55</xdr:col>
      <xdr:colOff>88900</xdr:colOff>
      <xdr:row>49</xdr:row>
      <xdr:rowOff>128606</xdr:rowOff>
    </xdr:to>
    <xdr:cxnSp macro="">
      <xdr:nvCxnSpPr>
        <xdr:cNvPr id="348" name="直線コネクタ 347"/>
        <xdr:cNvCxnSpPr/>
      </xdr:nvCxnSpPr>
      <xdr:spPr>
        <a:xfrm>
          <a:off x="10388600" y="852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101543</xdr:rowOff>
    </xdr:from>
    <xdr:to>
      <xdr:col>55</xdr:col>
      <xdr:colOff>0</xdr:colOff>
      <xdr:row>57</xdr:row>
      <xdr:rowOff>124671</xdr:rowOff>
    </xdr:to>
    <xdr:cxnSp macro="">
      <xdr:nvCxnSpPr>
        <xdr:cNvPr id="349" name="直線コネクタ 348"/>
        <xdr:cNvCxnSpPr/>
      </xdr:nvCxnSpPr>
      <xdr:spPr>
        <a:xfrm flipV="1">
          <a:off x="9639300" y="9874193"/>
          <a:ext cx="838200" cy="2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8434</xdr:rowOff>
    </xdr:from>
    <xdr:ext cx="599010" cy="259045"/>
    <xdr:sp macro="" textlink="">
      <xdr:nvSpPr>
        <xdr:cNvPr id="350" name="普通建設事業費平均値テキスト"/>
        <xdr:cNvSpPr txBox="1"/>
      </xdr:nvSpPr>
      <xdr:spPr>
        <a:xfrm>
          <a:off x="10528300" y="96096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157007</xdr:rowOff>
    </xdr:from>
    <xdr:to>
      <xdr:col>55</xdr:col>
      <xdr:colOff>50800</xdr:colOff>
      <xdr:row>57</xdr:row>
      <xdr:rowOff>87157</xdr:rowOff>
    </xdr:to>
    <xdr:sp macro="" textlink="">
      <xdr:nvSpPr>
        <xdr:cNvPr id="351" name="フローチャート: 判断 350"/>
        <xdr:cNvSpPr/>
      </xdr:nvSpPr>
      <xdr:spPr>
        <a:xfrm>
          <a:off x="104267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124671</xdr:rowOff>
    </xdr:from>
    <xdr:to>
      <xdr:col>50</xdr:col>
      <xdr:colOff>114300</xdr:colOff>
      <xdr:row>58</xdr:row>
      <xdr:rowOff>57871</xdr:rowOff>
    </xdr:to>
    <xdr:cxnSp macro="">
      <xdr:nvCxnSpPr>
        <xdr:cNvPr id="352" name="直線コネクタ 351"/>
        <xdr:cNvCxnSpPr/>
      </xdr:nvCxnSpPr>
      <xdr:spPr>
        <a:xfrm flipV="1">
          <a:off x="8750300" y="9897321"/>
          <a:ext cx="889000" cy="10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15941</xdr:rowOff>
    </xdr:from>
    <xdr:to>
      <xdr:col>50</xdr:col>
      <xdr:colOff>165100</xdr:colOff>
      <xdr:row>57</xdr:row>
      <xdr:rowOff>117541</xdr:rowOff>
    </xdr:to>
    <xdr:sp macro="" textlink="">
      <xdr:nvSpPr>
        <xdr:cNvPr id="353" name="フローチャート: 判断 352"/>
        <xdr:cNvSpPr/>
      </xdr:nvSpPr>
      <xdr:spPr>
        <a:xfrm>
          <a:off x="9588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134068</xdr:rowOff>
    </xdr:from>
    <xdr:ext cx="599010" cy="259045"/>
    <xdr:sp macro="" textlink="">
      <xdr:nvSpPr>
        <xdr:cNvPr id="354" name="テキスト ボックス 353"/>
        <xdr:cNvSpPr txBox="1"/>
      </xdr:nvSpPr>
      <xdr:spPr>
        <a:xfrm>
          <a:off x="9339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132852</xdr:rowOff>
    </xdr:from>
    <xdr:to>
      <xdr:col>45</xdr:col>
      <xdr:colOff>177800</xdr:colOff>
      <xdr:row>58</xdr:row>
      <xdr:rowOff>57871</xdr:rowOff>
    </xdr:to>
    <xdr:cxnSp macro="">
      <xdr:nvCxnSpPr>
        <xdr:cNvPr id="355" name="直線コネクタ 354"/>
        <xdr:cNvCxnSpPr/>
      </xdr:nvCxnSpPr>
      <xdr:spPr>
        <a:xfrm>
          <a:off x="7861300" y="9905502"/>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169556</xdr:rowOff>
    </xdr:from>
    <xdr:to>
      <xdr:col>46</xdr:col>
      <xdr:colOff>38100</xdr:colOff>
      <xdr:row>57</xdr:row>
      <xdr:rowOff>99706</xdr:rowOff>
    </xdr:to>
    <xdr:sp macro="" textlink="">
      <xdr:nvSpPr>
        <xdr:cNvPr id="356" name="フローチャート: 判断 355"/>
        <xdr:cNvSpPr/>
      </xdr:nvSpPr>
      <xdr:spPr>
        <a:xfrm>
          <a:off x="8699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116233</xdr:rowOff>
    </xdr:from>
    <xdr:ext cx="599010" cy="259045"/>
    <xdr:sp macro="" textlink="">
      <xdr:nvSpPr>
        <xdr:cNvPr id="357" name="テキスト ボックス 356"/>
        <xdr:cNvSpPr txBox="1"/>
      </xdr:nvSpPr>
      <xdr:spPr>
        <a:xfrm>
          <a:off x="8450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132852</xdr:rowOff>
    </xdr:from>
    <xdr:to>
      <xdr:col>41</xdr:col>
      <xdr:colOff>50800</xdr:colOff>
      <xdr:row>58</xdr:row>
      <xdr:rowOff>3572</xdr:rowOff>
    </xdr:to>
    <xdr:cxnSp macro="">
      <xdr:nvCxnSpPr>
        <xdr:cNvPr id="358" name="直線コネクタ 357"/>
        <xdr:cNvCxnSpPr/>
      </xdr:nvCxnSpPr>
      <xdr:spPr>
        <a:xfrm flipV="1">
          <a:off x="6972300" y="9905502"/>
          <a:ext cx="889000" cy="4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4801</xdr:rowOff>
    </xdr:from>
    <xdr:to>
      <xdr:col>41</xdr:col>
      <xdr:colOff>101600</xdr:colOff>
      <xdr:row>57</xdr:row>
      <xdr:rowOff>106401</xdr:rowOff>
    </xdr:to>
    <xdr:sp macro="" textlink="">
      <xdr:nvSpPr>
        <xdr:cNvPr id="359" name="フローチャート: 判断 358"/>
        <xdr:cNvSpPr/>
      </xdr:nvSpPr>
      <xdr:spPr>
        <a:xfrm>
          <a:off x="78105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122928</xdr:rowOff>
    </xdr:from>
    <xdr:ext cx="599010" cy="259045"/>
    <xdr:sp macro="" textlink="">
      <xdr:nvSpPr>
        <xdr:cNvPr id="360" name="テキスト ボックス 359"/>
        <xdr:cNvSpPr txBox="1"/>
      </xdr:nvSpPr>
      <xdr:spPr>
        <a:xfrm>
          <a:off x="7561795" y="955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xdr:rowOff>
    </xdr:from>
    <xdr:to>
      <xdr:col>36</xdr:col>
      <xdr:colOff>165100</xdr:colOff>
      <xdr:row>57</xdr:row>
      <xdr:rowOff>116858</xdr:rowOff>
    </xdr:to>
    <xdr:sp macro="" textlink="">
      <xdr:nvSpPr>
        <xdr:cNvPr id="361" name="フローチャート: 判断 360"/>
        <xdr:cNvSpPr/>
      </xdr:nvSpPr>
      <xdr:spPr>
        <a:xfrm>
          <a:off x="6921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133385</xdr:rowOff>
    </xdr:from>
    <xdr:ext cx="599010" cy="259045"/>
    <xdr:sp macro="" textlink="">
      <xdr:nvSpPr>
        <xdr:cNvPr id="362" name="テキスト ボックス 361"/>
        <xdr:cNvSpPr txBox="1"/>
      </xdr:nvSpPr>
      <xdr:spPr>
        <a:xfrm>
          <a:off x="6672795" y="956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50743</xdr:rowOff>
    </xdr:from>
    <xdr:to>
      <xdr:col>55</xdr:col>
      <xdr:colOff>50800</xdr:colOff>
      <xdr:row>57</xdr:row>
      <xdr:rowOff>152343</xdr:rowOff>
    </xdr:to>
    <xdr:sp macro="" textlink="">
      <xdr:nvSpPr>
        <xdr:cNvPr id="368" name="楕円 367"/>
        <xdr:cNvSpPr/>
      </xdr:nvSpPr>
      <xdr:spPr>
        <a:xfrm>
          <a:off x="10426700" y="98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29170</xdr:rowOff>
    </xdr:from>
    <xdr:ext cx="599010" cy="259045"/>
    <xdr:sp macro="" textlink="">
      <xdr:nvSpPr>
        <xdr:cNvPr id="369" name="普通建設事業費該当値テキスト"/>
        <xdr:cNvSpPr txBox="1"/>
      </xdr:nvSpPr>
      <xdr:spPr>
        <a:xfrm>
          <a:off x="10528300" y="980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73871</xdr:rowOff>
    </xdr:from>
    <xdr:to>
      <xdr:col>50</xdr:col>
      <xdr:colOff>165100</xdr:colOff>
      <xdr:row>58</xdr:row>
      <xdr:rowOff>4021</xdr:rowOff>
    </xdr:to>
    <xdr:sp macro="" textlink="">
      <xdr:nvSpPr>
        <xdr:cNvPr id="370" name="楕円 369"/>
        <xdr:cNvSpPr/>
      </xdr:nvSpPr>
      <xdr:spPr>
        <a:xfrm>
          <a:off x="9588500" y="98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166598</xdr:rowOff>
    </xdr:from>
    <xdr:ext cx="534377" cy="259045"/>
    <xdr:sp macro="" textlink="">
      <xdr:nvSpPr>
        <xdr:cNvPr id="371" name="テキスト ボックス 370"/>
        <xdr:cNvSpPr txBox="1"/>
      </xdr:nvSpPr>
      <xdr:spPr>
        <a:xfrm>
          <a:off x="9372111" y="993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7071</xdr:rowOff>
    </xdr:from>
    <xdr:to>
      <xdr:col>46</xdr:col>
      <xdr:colOff>38100</xdr:colOff>
      <xdr:row>58</xdr:row>
      <xdr:rowOff>108671</xdr:rowOff>
    </xdr:to>
    <xdr:sp macro="" textlink="">
      <xdr:nvSpPr>
        <xdr:cNvPr id="372" name="楕円 371"/>
        <xdr:cNvSpPr/>
      </xdr:nvSpPr>
      <xdr:spPr>
        <a:xfrm>
          <a:off x="8699500" y="99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99798</xdr:rowOff>
    </xdr:from>
    <xdr:ext cx="534377" cy="259045"/>
    <xdr:sp macro="" textlink="">
      <xdr:nvSpPr>
        <xdr:cNvPr id="373" name="テキスト ボックス 372"/>
        <xdr:cNvSpPr txBox="1"/>
      </xdr:nvSpPr>
      <xdr:spPr>
        <a:xfrm>
          <a:off x="8483111" y="1004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82052</xdr:rowOff>
    </xdr:from>
    <xdr:to>
      <xdr:col>41</xdr:col>
      <xdr:colOff>101600</xdr:colOff>
      <xdr:row>58</xdr:row>
      <xdr:rowOff>12202</xdr:rowOff>
    </xdr:to>
    <xdr:sp macro="" textlink="">
      <xdr:nvSpPr>
        <xdr:cNvPr id="374" name="楕円 373"/>
        <xdr:cNvSpPr/>
      </xdr:nvSpPr>
      <xdr:spPr>
        <a:xfrm>
          <a:off x="7810500" y="985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3329</xdr:rowOff>
    </xdr:from>
    <xdr:ext cx="534377" cy="259045"/>
    <xdr:sp macro="" textlink="">
      <xdr:nvSpPr>
        <xdr:cNvPr id="375" name="テキスト ボックス 374"/>
        <xdr:cNvSpPr txBox="1"/>
      </xdr:nvSpPr>
      <xdr:spPr>
        <a:xfrm>
          <a:off x="7594111" y="99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124222</xdr:rowOff>
    </xdr:from>
    <xdr:to>
      <xdr:col>36</xdr:col>
      <xdr:colOff>165100</xdr:colOff>
      <xdr:row>58</xdr:row>
      <xdr:rowOff>54372</xdr:rowOff>
    </xdr:to>
    <xdr:sp macro="" textlink="">
      <xdr:nvSpPr>
        <xdr:cNvPr id="376" name="楕円 375"/>
        <xdr:cNvSpPr/>
      </xdr:nvSpPr>
      <xdr:spPr>
        <a:xfrm>
          <a:off x="6921500" y="98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45499</xdr:rowOff>
    </xdr:from>
    <xdr:ext cx="534377" cy="259045"/>
    <xdr:sp macro="" textlink="">
      <xdr:nvSpPr>
        <xdr:cNvPr id="377" name="テキスト ボックス 376"/>
        <xdr:cNvSpPr txBox="1"/>
      </xdr:nvSpPr>
      <xdr:spPr>
        <a:xfrm>
          <a:off x="6705111" y="99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122007</xdr:rowOff>
    </xdr:from>
    <xdr:to>
      <xdr:col>54</xdr:col>
      <xdr:colOff>189865</xdr:colOff>
      <xdr:row>78</xdr:row>
      <xdr:rowOff>25400</xdr:rowOff>
    </xdr:to>
    <xdr:cxnSp macro="">
      <xdr:nvCxnSpPr>
        <xdr:cNvPr id="397" name="直線コネクタ 396"/>
        <xdr:cNvCxnSpPr/>
      </xdr:nvCxnSpPr>
      <xdr:spPr>
        <a:xfrm flipV="1">
          <a:off x="10475595" y="12123507"/>
          <a:ext cx="1270" cy="127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68684</xdr:rowOff>
    </xdr:from>
    <xdr:ext cx="599010" cy="259045"/>
    <xdr:sp macro="" textlink="">
      <xdr:nvSpPr>
        <xdr:cNvPr id="400" name="普通建設事業費 （ うち新規整備　）最大値テキスト"/>
        <xdr:cNvSpPr txBox="1"/>
      </xdr:nvSpPr>
      <xdr:spPr>
        <a:xfrm>
          <a:off x="10528300" y="1189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122007</xdr:rowOff>
    </xdr:from>
    <xdr:to>
      <xdr:col>55</xdr:col>
      <xdr:colOff>88900</xdr:colOff>
      <xdr:row>70</xdr:row>
      <xdr:rowOff>122007</xdr:rowOff>
    </xdr:to>
    <xdr:cxnSp macro="">
      <xdr:nvCxnSpPr>
        <xdr:cNvPr id="401" name="直線コネクタ 400"/>
        <xdr:cNvCxnSpPr/>
      </xdr:nvCxnSpPr>
      <xdr:spPr>
        <a:xfrm>
          <a:off x="10388600" y="1212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25400</xdr:rowOff>
    </xdr:from>
    <xdr:to>
      <xdr:col>55</xdr:col>
      <xdr:colOff>0</xdr:colOff>
      <xdr:row>78</xdr:row>
      <xdr:rowOff>25400</xdr:rowOff>
    </xdr:to>
    <xdr:cxnSp macro="">
      <xdr:nvCxnSpPr>
        <xdr:cNvPr id="402" name="直線コネクタ 401"/>
        <xdr:cNvCxnSpPr/>
      </xdr:nvCxnSpPr>
      <xdr:spPr>
        <a:xfrm>
          <a:off x="9639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138106</xdr:rowOff>
    </xdr:from>
    <xdr:ext cx="534377" cy="259045"/>
    <xdr:sp macro="" textlink="">
      <xdr:nvSpPr>
        <xdr:cNvPr id="403" name="普通建設事業費 （ うち新規整備　）平均値テキスト"/>
        <xdr:cNvSpPr txBox="1"/>
      </xdr:nvSpPr>
      <xdr:spPr>
        <a:xfrm>
          <a:off x="10528300" y="1299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115229</xdr:rowOff>
    </xdr:from>
    <xdr:to>
      <xdr:col>55</xdr:col>
      <xdr:colOff>50800</xdr:colOff>
      <xdr:row>77</xdr:row>
      <xdr:rowOff>45379</xdr:rowOff>
    </xdr:to>
    <xdr:sp macro="" textlink="">
      <xdr:nvSpPr>
        <xdr:cNvPr id="404" name="フローチャート: 判断 403"/>
        <xdr:cNvSpPr/>
      </xdr:nvSpPr>
      <xdr:spPr>
        <a:xfrm>
          <a:off x="104267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25400</xdr:rowOff>
    </xdr:from>
    <xdr:to>
      <xdr:col>50</xdr:col>
      <xdr:colOff>114300</xdr:colOff>
      <xdr:row>78</xdr:row>
      <xdr:rowOff>25400</xdr:rowOff>
    </xdr:to>
    <xdr:cxnSp macro="">
      <xdr:nvCxnSpPr>
        <xdr:cNvPr id="405" name="直線コネクタ 404"/>
        <xdr:cNvCxnSpPr/>
      </xdr:nvCxnSpPr>
      <xdr:spPr>
        <a:xfrm>
          <a:off x="8750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151668</xdr:rowOff>
    </xdr:from>
    <xdr:to>
      <xdr:col>50</xdr:col>
      <xdr:colOff>165100</xdr:colOff>
      <xdr:row>77</xdr:row>
      <xdr:rowOff>81818</xdr:rowOff>
    </xdr:to>
    <xdr:sp macro="" textlink="">
      <xdr:nvSpPr>
        <xdr:cNvPr id="406" name="フローチャート: 判断 405"/>
        <xdr:cNvSpPr/>
      </xdr:nvSpPr>
      <xdr:spPr>
        <a:xfrm>
          <a:off x="9588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98344</xdr:rowOff>
    </xdr:from>
    <xdr:ext cx="534377" cy="259045"/>
    <xdr:sp macro="" textlink="">
      <xdr:nvSpPr>
        <xdr:cNvPr id="407" name="テキスト ボックス 406"/>
        <xdr:cNvSpPr txBox="1"/>
      </xdr:nvSpPr>
      <xdr:spPr>
        <a:xfrm>
          <a:off x="9372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25400</xdr:rowOff>
    </xdr:from>
    <xdr:to>
      <xdr:col>45</xdr:col>
      <xdr:colOff>177800</xdr:colOff>
      <xdr:row>78</xdr:row>
      <xdr:rowOff>25400</xdr:rowOff>
    </xdr:to>
    <xdr:cxnSp macro="">
      <xdr:nvCxnSpPr>
        <xdr:cNvPr id="408" name="直線コネクタ 407"/>
        <xdr:cNvCxnSpPr/>
      </xdr:nvCxnSpPr>
      <xdr:spPr>
        <a:xfrm>
          <a:off x="7861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167145</xdr:rowOff>
    </xdr:from>
    <xdr:to>
      <xdr:col>46</xdr:col>
      <xdr:colOff>38100</xdr:colOff>
      <xdr:row>77</xdr:row>
      <xdr:rowOff>97295</xdr:rowOff>
    </xdr:to>
    <xdr:sp macro="" textlink="">
      <xdr:nvSpPr>
        <xdr:cNvPr id="409" name="フローチャート: 判断 408"/>
        <xdr:cNvSpPr/>
      </xdr:nvSpPr>
      <xdr:spPr>
        <a:xfrm>
          <a:off x="8699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113822</xdr:rowOff>
    </xdr:from>
    <xdr:ext cx="534377" cy="259045"/>
    <xdr:sp macro="" textlink="">
      <xdr:nvSpPr>
        <xdr:cNvPr id="410" name="テキスト ボックス 409"/>
        <xdr:cNvSpPr txBox="1"/>
      </xdr:nvSpPr>
      <xdr:spPr>
        <a:xfrm>
          <a:off x="8483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25400</xdr:rowOff>
    </xdr:from>
    <xdr:to>
      <xdr:col>41</xdr:col>
      <xdr:colOff>50800</xdr:colOff>
      <xdr:row>78</xdr:row>
      <xdr:rowOff>25400</xdr:rowOff>
    </xdr:to>
    <xdr:cxnSp macro="">
      <xdr:nvCxnSpPr>
        <xdr:cNvPr id="411" name="直線コネクタ 410"/>
        <xdr:cNvCxnSpPr/>
      </xdr:nvCxnSpPr>
      <xdr:spPr>
        <a:xfrm>
          <a:off x="697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14616</xdr:rowOff>
    </xdr:from>
    <xdr:to>
      <xdr:col>41</xdr:col>
      <xdr:colOff>101600</xdr:colOff>
      <xdr:row>77</xdr:row>
      <xdr:rowOff>116216</xdr:rowOff>
    </xdr:to>
    <xdr:sp macro="" textlink="">
      <xdr:nvSpPr>
        <xdr:cNvPr id="412" name="フローチャート: 判断 411"/>
        <xdr:cNvSpPr/>
      </xdr:nvSpPr>
      <xdr:spPr>
        <a:xfrm>
          <a:off x="7810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132743</xdr:rowOff>
    </xdr:from>
    <xdr:ext cx="534377" cy="259045"/>
    <xdr:sp macro="" textlink="">
      <xdr:nvSpPr>
        <xdr:cNvPr id="413" name="テキスト ボックス 412"/>
        <xdr:cNvSpPr txBox="1"/>
      </xdr:nvSpPr>
      <xdr:spPr>
        <a:xfrm>
          <a:off x="7594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137585</xdr:rowOff>
    </xdr:from>
    <xdr:to>
      <xdr:col>36</xdr:col>
      <xdr:colOff>165100</xdr:colOff>
      <xdr:row>77</xdr:row>
      <xdr:rowOff>67735</xdr:rowOff>
    </xdr:to>
    <xdr:sp macro="" textlink="">
      <xdr:nvSpPr>
        <xdr:cNvPr id="414" name="フローチャート: 判断 413"/>
        <xdr:cNvSpPr/>
      </xdr:nvSpPr>
      <xdr:spPr>
        <a:xfrm>
          <a:off x="6921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84263</xdr:rowOff>
    </xdr:from>
    <xdr:ext cx="534377" cy="259045"/>
    <xdr:sp macro="" textlink="">
      <xdr:nvSpPr>
        <xdr:cNvPr id="415" name="テキスト ボックス 414"/>
        <xdr:cNvSpPr txBox="1"/>
      </xdr:nvSpPr>
      <xdr:spPr>
        <a:xfrm>
          <a:off x="6705111" y="12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21" name="楕円 420"/>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22" name="普通建設事業費 （ うち新規整備　）該当値テキスト"/>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146050</xdr:rowOff>
    </xdr:from>
    <xdr:to>
      <xdr:col>50</xdr:col>
      <xdr:colOff>165100</xdr:colOff>
      <xdr:row>78</xdr:row>
      <xdr:rowOff>76200</xdr:rowOff>
    </xdr:to>
    <xdr:sp macro="" textlink="">
      <xdr:nvSpPr>
        <xdr:cNvPr id="423" name="楕円 422"/>
        <xdr:cNvSpPr/>
      </xdr:nvSpPr>
      <xdr:spPr>
        <a:xfrm>
          <a:off x="958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78</xdr:row>
      <xdr:rowOff>67327</xdr:rowOff>
    </xdr:from>
    <xdr:ext cx="249299" cy="259045"/>
    <xdr:sp macro="" textlink="">
      <xdr:nvSpPr>
        <xdr:cNvPr id="424" name="テキスト ボックス 423"/>
        <xdr:cNvSpPr txBox="1"/>
      </xdr:nvSpPr>
      <xdr:spPr>
        <a:xfrm>
          <a:off x="9514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25" name="楕円 424"/>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78</xdr:row>
      <xdr:rowOff>67327</xdr:rowOff>
    </xdr:from>
    <xdr:ext cx="249299" cy="259045"/>
    <xdr:sp macro="" textlink="">
      <xdr:nvSpPr>
        <xdr:cNvPr id="426" name="テキスト ボックス 425"/>
        <xdr:cNvSpPr txBox="1"/>
      </xdr:nvSpPr>
      <xdr:spPr>
        <a:xfrm>
          <a:off x="8625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27" name="楕円 426"/>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8" name="テキスト ボックス 427"/>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29" name="楕円 428"/>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78</xdr:row>
      <xdr:rowOff>67327</xdr:rowOff>
    </xdr:from>
    <xdr:ext cx="249299" cy="259045"/>
    <xdr:sp macro="" textlink="">
      <xdr:nvSpPr>
        <xdr:cNvPr id="430" name="テキスト ボックス 429"/>
        <xdr:cNvSpPr txBox="1"/>
      </xdr:nvSpPr>
      <xdr:spPr>
        <a:xfrm>
          <a:off x="684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17563</xdr:rowOff>
    </xdr:from>
    <xdr:to>
      <xdr:col>54</xdr:col>
      <xdr:colOff>189865</xdr:colOff>
      <xdr:row>98</xdr:row>
      <xdr:rowOff>75966</xdr:rowOff>
    </xdr:to>
    <xdr:cxnSp macro="">
      <xdr:nvCxnSpPr>
        <xdr:cNvPr id="452" name="直線コネクタ 451"/>
        <xdr:cNvCxnSpPr/>
      </xdr:nvCxnSpPr>
      <xdr:spPr>
        <a:xfrm flipV="1">
          <a:off x="10475595" y="15448063"/>
          <a:ext cx="1270" cy="143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79793</xdr:rowOff>
    </xdr:from>
    <xdr:ext cx="469744" cy="259045"/>
    <xdr:sp macro="" textlink="">
      <xdr:nvSpPr>
        <xdr:cNvPr id="453" name="普通建設事業費 （ うち更新整備　）最小値テキスト"/>
        <xdr:cNvSpPr txBox="1"/>
      </xdr:nvSpPr>
      <xdr:spPr>
        <a:xfrm>
          <a:off x="10528300" y="168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75966</xdr:rowOff>
    </xdr:from>
    <xdr:to>
      <xdr:col>55</xdr:col>
      <xdr:colOff>88900</xdr:colOff>
      <xdr:row>98</xdr:row>
      <xdr:rowOff>75966</xdr:rowOff>
    </xdr:to>
    <xdr:cxnSp macro="">
      <xdr:nvCxnSpPr>
        <xdr:cNvPr id="454" name="直線コネクタ 453"/>
        <xdr:cNvCxnSpPr/>
      </xdr:nvCxnSpPr>
      <xdr:spPr>
        <a:xfrm>
          <a:off x="10388600" y="1687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135690</xdr:rowOff>
    </xdr:from>
    <xdr:ext cx="599010" cy="259045"/>
    <xdr:sp macro="" textlink="">
      <xdr:nvSpPr>
        <xdr:cNvPr id="455" name="普通建設事業費 （ うち更新整備　）最大値テキスト"/>
        <xdr:cNvSpPr txBox="1"/>
      </xdr:nvSpPr>
      <xdr:spPr>
        <a:xfrm>
          <a:off x="10528300" y="152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17563</xdr:rowOff>
    </xdr:from>
    <xdr:to>
      <xdr:col>55</xdr:col>
      <xdr:colOff>88900</xdr:colOff>
      <xdr:row>90</xdr:row>
      <xdr:rowOff>17563</xdr:rowOff>
    </xdr:to>
    <xdr:cxnSp macro="">
      <xdr:nvCxnSpPr>
        <xdr:cNvPr id="456" name="直線コネクタ 455"/>
        <xdr:cNvCxnSpPr/>
      </xdr:nvCxnSpPr>
      <xdr:spPr>
        <a:xfrm>
          <a:off x="10388600" y="1544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73955</xdr:rowOff>
    </xdr:from>
    <xdr:to>
      <xdr:col>55</xdr:col>
      <xdr:colOff>0</xdr:colOff>
      <xdr:row>94</xdr:row>
      <xdr:rowOff>44822</xdr:rowOff>
    </xdr:to>
    <xdr:cxnSp macro="">
      <xdr:nvCxnSpPr>
        <xdr:cNvPr id="457" name="直線コネクタ 456"/>
        <xdr:cNvCxnSpPr/>
      </xdr:nvCxnSpPr>
      <xdr:spPr>
        <a:xfrm flipV="1">
          <a:off x="9639300" y="16018805"/>
          <a:ext cx="838200" cy="1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136200</xdr:rowOff>
    </xdr:from>
    <xdr:ext cx="534377" cy="259045"/>
    <xdr:sp macro="" textlink="">
      <xdr:nvSpPr>
        <xdr:cNvPr id="458" name="普通建設事業費 （ うち更新整備　）平均値テキスト"/>
        <xdr:cNvSpPr txBox="1"/>
      </xdr:nvSpPr>
      <xdr:spPr>
        <a:xfrm>
          <a:off x="10528300" y="16252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157773</xdr:rowOff>
    </xdr:from>
    <xdr:to>
      <xdr:col>55</xdr:col>
      <xdr:colOff>50800</xdr:colOff>
      <xdr:row>95</xdr:row>
      <xdr:rowOff>87923</xdr:rowOff>
    </xdr:to>
    <xdr:sp macro="" textlink="">
      <xdr:nvSpPr>
        <xdr:cNvPr id="459" name="フローチャート: 判断 458"/>
        <xdr:cNvSpPr/>
      </xdr:nvSpPr>
      <xdr:spPr>
        <a:xfrm>
          <a:off x="10426700" y="162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44822</xdr:rowOff>
    </xdr:from>
    <xdr:to>
      <xdr:col>50</xdr:col>
      <xdr:colOff>114300</xdr:colOff>
      <xdr:row>96</xdr:row>
      <xdr:rowOff>5319</xdr:rowOff>
    </xdr:to>
    <xdr:cxnSp macro="">
      <xdr:nvCxnSpPr>
        <xdr:cNvPr id="460" name="直線コネクタ 459"/>
        <xdr:cNvCxnSpPr/>
      </xdr:nvCxnSpPr>
      <xdr:spPr>
        <a:xfrm flipV="1">
          <a:off x="8750300" y="16161122"/>
          <a:ext cx="889000" cy="30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11898</xdr:rowOff>
    </xdr:from>
    <xdr:to>
      <xdr:col>50</xdr:col>
      <xdr:colOff>165100</xdr:colOff>
      <xdr:row>95</xdr:row>
      <xdr:rowOff>113498</xdr:rowOff>
    </xdr:to>
    <xdr:sp macro="" textlink="">
      <xdr:nvSpPr>
        <xdr:cNvPr id="461" name="フローチャート: 判断 460"/>
        <xdr:cNvSpPr/>
      </xdr:nvSpPr>
      <xdr:spPr>
        <a:xfrm>
          <a:off x="9588500" y="1629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104625</xdr:rowOff>
    </xdr:from>
    <xdr:ext cx="534377" cy="259045"/>
    <xdr:sp macro="" textlink="">
      <xdr:nvSpPr>
        <xdr:cNvPr id="462" name="テキスト ボックス 461"/>
        <xdr:cNvSpPr txBox="1"/>
      </xdr:nvSpPr>
      <xdr:spPr>
        <a:xfrm>
          <a:off x="9372111" y="1639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94804</xdr:rowOff>
    </xdr:from>
    <xdr:to>
      <xdr:col>45</xdr:col>
      <xdr:colOff>177800</xdr:colOff>
      <xdr:row>96</xdr:row>
      <xdr:rowOff>5319</xdr:rowOff>
    </xdr:to>
    <xdr:cxnSp macro="">
      <xdr:nvCxnSpPr>
        <xdr:cNvPr id="463" name="直線コネクタ 462"/>
        <xdr:cNvCxnSpPr/>
      </xdr:nvCxnSpPr>
      <xdr:spPr>
        <a:xfrm>
          <a:off x="7861300" y="16211104"/>
          <a:ext cx="889000" cy="2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112812</xdr:rowOff>
    </xdr:from>
    <xdr:to>
      <xdr:col>46</xdr:col>
      <xdr:colOff>38100</xdr:colOff>
      <xdr:row>95</xdr:row>
      <xdr:rowOff>42962</xdr:rowOff>
    </xdr:to>
    <xdr:sp macro="" textlink="">
      <xdr:nvSpPr>
        <xdr:cNvPr id="464" name="フローチャート: 判断 463"/>
        <xdr:cNvSpPr/>
      </xdr:nvSpPr>
      <xdr:spPr>
        <a:xfrm>
          <a:off x="8699500" y="162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59489</xdr:rowOff>
    </xdr:from>
    <xdr:ext cx="534377" cy="259045"/>
    <xdr:sp macro="" textlink="">
      <xdr:nvSpPr>
        <xdr:cNvPr id="465" name="テキスト ボックス 464"/>
        <xdr:cNvSpPr txBox="1"/>
      </xdr:nvSpPr>
      <xdr:spPr>
        <a:xfrm>
          <a:off x="8483111" y="160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94804</xdr:rowOff>
    </xdr:from>
    <xdr:to>
      <xdr:col>41</xdr:col>
      <xdr:colOff>50800</xdr:colOff>
      <xdr:row>95</xdr:row>
      <xdr:rowOff>36720</xdr:rowOff>
    </xdr:to>
    <xdr:cxnSp macro="">
      <xdr:nvCxnSpPr>
        <xdr:cNvPr id="466" name="直線コネクタ 465"/>
        <xdr:cNvCxnSpPr/>
      </xdr:nvCxnSpPr>
      <xdr:spPr>
        <a:xfrm flipV="1">
          <a:off x="6972300" y="16211104"/>
          <a:ext cx="889000" cy="1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117721</xdr:rowOff>
    </xdr:from>
    <xdr:to>
      <xdr:col>41</xdr:col>
      <xdr:colOff>101600</xdr:colOff>
      <xdr:row>95</xdr:row>
      <xdr:rowOff>47871</xdr:rowOff>
    </xdr:to>
    <xdr:sp macro="" textlink="">
      <xdr:nvSpPr>
        <xdr:cNvPr id="467" name="フローチャート: 判断 466"/>
        <xdr:cNvSpPr/>
      </xdr:nvSpPr>
      <xdr:spPr>
        <a:xfrm>
          <a:off x="7810500" y="1623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38998</xdr:rowOff>
    </xdr:from>
    <xdr:ext cx="534377" cy="259045"/>
    <xdr:sp macro="" textlink="">
      <xdr:nvSpPr>
        <xdr:cNvPr id="468" name="テキスト ボックス 467"/>
        <xdr:cNvSpPr txBox="1"/>
      </xdr:nvSpPr>
      <xdr:spPr>
        <a:xfrm>
          <a:off x="7594111" y="163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12145</xdr:rowOff>
    </xdr:from>
    <xdr:to>
      <xdr:col>36</xdr:col>
      <xdr:colOff>165100</xdr:colOff>
      <xdr:row>95</xdr:row>
      <xdr:rowOff>113745</xdr:rowOff>
    </xdr:to>
    <xdr:sp macro="" textlink="">
      <xdr:nvSpPr>
        <xdr:cNvPr id="469" name="フローチャート: 判断 468"/>
        <xdr:cNvSpPr/>
      </xdr:nvSpPr>
      <xdr:spPr>
        <a:xfrm>
          <a:off x="6921500" y="162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104872</xdr:rowOff>
    </xdr:from>
    <xdr:ext cx="534377" cy="259045"/>
    <xdr:sp macro="" textlink="">
      <xdr:nvSpPr>
        <xdr:cNvPr id="470" name="テキスト ボックス 469"/>
        <xdr:cNvSpPr txBox="1"/>
      </xdr:nvSpPr>
      <xdr:spPr>
        <a:xfrm>
          <a:off x="6705111" y="1639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23155</xdr:rowOff>
    </xdr:from>
    <xdr:to>
      <xdr:col>55</xdr:col>
      <xdr:colOff>50800</xdr:colOff>
      <xdr:row>93</xdr:row>
      <xdr:rowOff>124755</xdr:rowOff>
    </xdr:to>
    <xdr:sp macro="" textlink="">
      <xdr:nvSpPr>
        <xdr:cNvPr id="476" name="楕円 475"/>
        <xdr:cNvSpPr/>
      </xdr:nvSpPr>
      <xdr:spPr>
        <a:xfrm>
          <a:off x="10426700" y="1596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46032</xdr:rowOff>
    </xdr:from>
    <xdr:ext cx="599010" cy="259045"/>
    <xdr:sp macro="" textlink="">
      <xdr:nvSpPr>
        <xdr:cNvPr id="477" name="普通建設事業費 （ うち更新整備　）該当値テキスト"/>
        <xdr:cNvSpPr txBox="1"/>
      </xdr:nvSpPr>
      <xdr:spPr>
        <a:xfrm>
          <a:off x="10528300" y="1581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165472</xdr:rowOff>
    </xdr:from>
    <xdr:to>
      <xdr:col>50</xdr:col>
      <xdr:colOff>165100</xdr:colOff>
      <xdr:row>94</xdr:row>
      <xdr:rowOff>95622</xdr:rowOff>
    </xdr:to>
    <xdr:sp macro="" textlink="">
      <xdr:nvSpPr>
        <xdr:cNvPr id="478" name="楕円 477"/>
        <xdr:cNvSpPr/>
      </xdr:nvSpPr>
      <xdr:spPr>
        <a:xfrm>
          <a:off x="9588500" y="1611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112149</xdr:rowOff>
    </xdr:from>
    <xdr:ext cx="534377" cy="259045"/>
    <xdr:sp macro="" textlink="">
      <xdr:nvSpPr>
        <xdr:cNvPr id="479" name="テキスト ボックス 478"/>
        <xdr:cNvSpPr txBox="1"/>
      </xdr:nvSpPr>
      <xdr:spPr>
        <a:xfrm>
          <a:off x="9372111" y="1588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125969</xdr:rowOff>
    </xdr:from>
    <xdr:to>
      <xdr:col>46</xdr:col>
      <xdr:colOff>38100</xdr:colOff>
      <xdr:row>96</xdr:row>
      <xdr:rowOff>56119</xdr:rowOff>
    </xdr:to>
    <xdr:sp macro="" textlink="">
      <xdr:nvSpPr>
        <xdr:cNvPr id="480" name="楕円 479"/>
        <xdr:cNvSpPr/>
      </xdr:nvSpPr>
      <xdr:spPr>
        <a:xfrm>
          <a:off x="8699500" y="164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47246</xdr:rowOff>
    </xdr:from>
    <xdr:ext cx="534377" cy="259045"/>
    <xdr:sp macro="" textlink="">
      <xdr:nvSpPr>
        <xdr:cNvPr id="481" name="テキスト ボックス 480"/>
        <xdr:cNvSpPr txBox="1"/>
      </xdr:nvSpPr>
      <xdr:spPr>
        <a:xfrm>
          <a:off x="8483111" y="165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44004</xdr:rowOff>
    </xdr:from>
    <xdr:to>
      <xdr:col>41</xdr:col>
      <xdr:colOff>101600</xdr:colOff>
      <xdr:row>94</xdr:row>
      <xdr:rowOff>145604</xdr:rowOff>
    </xdr:to>
    <xdr:sp macro="" textlink="">
      <xdr:nvSpPr>
        <xdr:cNvPr id="482" name="楕円 481"/>
        <xdr:cNvSpPr/>
      </xdr:nvSpPr>
      <xdr:spPr>
        <a:xfrm>
          <a:off x="7810500" y="161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162131</xdr:rowOff>
    </xdr:from>
    <xdr:ext cx="534377" cy="259045"/>
    <xdr:sp macro="" textlink="">
      <xdr:nvSpPr>
        <xdr:cNvPr id="483" name="テキスト ボックス 482"/>
        <xdr:cNvSpPr txBox="1"/>
      </xdr:nvSpPr>
      <xdr:spPr>
        <a:xfrm>
          <a:off x="7594111" y="159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157370</xdr:rowOff>
    </xdr:from>
    <xdr:to>
      <xdr:col>36</xdr:col>
      <xdr:colOff>165100</xdr:colOff>
      <xdr:row>95</xdr:row>
      <xdr:rowOff>87520</xdr:rowOff>
    </xdr:to>
    <xdr:sp macro="" textlink="">
      <xdr:nvSpPr>
        <xdr:cNvPr id="484" name="楕円 483"/>
        <xdr:cNvSpPr/>
      </xdr:nvSpPr>
      <xdr:spPr>
        <a:xfrm>
          <a:off x="6921500" y="162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104047</xdr:rowOff>
    </xdr:from>
    <xdr:ext cx="534377" cy="259045"/>
    <xdr:sp macro="" textlink="">
      <xdr:nvSpPr>
        <xdr:cNvPr id="485" name="テキスト ボックス 484"/>
        <xdr:cNvSpPr txBox="1"/>
      </xdr:nvSpPr>
      <xdr:spPr>
        <a:xfrm>
          <a:off x="6705111" y="160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24916</xdr:rowOff>
    </xdr:from>
    <xdr:to>
      <xdr:col>85</xdr:col>
      <xdr:colOff>126364</xdr:colOff>
      <xdr:row>38</xdr:row>
      <xdr:rowOff>139700</xdr:rowOff>
    </xdr:to>
    <xdr:cxnSp macro="">
      <xdr:nvCxnSpPr>
        <xdr:cNvPr id="507" name="直線コネクタ 506"/>
        <xdr:cNvCxnSpPr/>
      </xdr:nvCxnSpPr>
      <xdr:spPr>
        <a:xfrm flipV="1">
          <a:off x="16317595" y="5168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143043</xdr:rowOff>
    </xdr:from>
    <xdr:ext cx="599010" cy="259045"/>
    <xdr:sp macro="" textlink="">
      <xdr:nvSpPr>
        <xdr:cNvPr id="510" name="災害復旧事業費最大値テキスト"/>
        <xdr:cNvSpPr txBox="1"/>
      </xdr:nvSpPr>
      <xdr:spPr>
        <a:xfrm>
          <a:off x="16370300" y="49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24916</xdr:rowOff>
    </xdr:from>
    <xdr:to>
      <xdr:col>86</xdr:col>
      <xdr:colOff>25400</xdr:colOff>
      <xdr:row>30</xdr:row>
      <xdr:rowOff>24916</xdr:rowOff>
    </xdr:to>
    <xdr:cxnSp macro="">
      <xdr:nvCxnSpPr>
        <xdr:cNvPr id="511" name="直線コネクタ 510"/>
        <xdr:cNvCxnSpPr/>
      </xdr:nvCxnSpPr>
      <xdr:spPr>
        <a:xfrm>
          <a:off x="16230600" y="51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95279</xdr:rowOff>
    </xdr:from>
    <xdr:to>
      <xdr:col>85</xdr:col>
      <xdr:colOff>127000</xdr:colOff>
      <xdr:row>38</xdr:row>
      <xdr:rowOff>131452</xdr:rowOff>
    </xdr:to>
    <xdr:cxnSp macro="">
      <xdr:nvCxnSpPr>
        <xdr:cNvPr id="512" name="直線コネクタ 511"/>
        <xdr:cNvCxnSpPr/>
      </xdr:nvCxnSpPr>
      <xdr:spPr>
        <a:xfrm>
          <a:off x="15481300" y="6610379"/>
          <a:ext cx="838200" cy="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2963</xdr:rowOff>
    </xdr:from>
    <xdr:ext cx="534377" cy="259045"/>
    <xdr:sp macro="" textlink="">
      <xdr:nvSpPr>
        <xdr:cNvPr id="513" name="災害復旧事業費平均値テキスト"/>
        <xdr:cNvSpPr txBox="1"/>
      </xdr:nvSpPr>
      <xdr:spPr>
        <a:xfrm>
          <a:off x="16370300" y="63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14" name="フローチャート: 判断 513"/>
        <xdr:cNvSpPr/>
      </xdr:nvSpPr>
      <xdr:spPr>
        <a:xfrm>
          <a:off x="162687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84415</xdr:rowOff>
    </xdr:from>
    <xdr:to>
      <xdr:col>81</xdr:col>
      <xdr:colOff>50800</xdr:colOff>
      <xdr:row>38</xdr:row>
      <xdr:rowOff>95279</xdr:rowOff>
    </xdr:to>
    <xdr:cxnSp macro="">
      <xdr:nvCxnSpPr>
        <xdr:cNvPr id="515" name="直線コネクタ 514"/>
        <xdr:cNvCxnSpPr/>
      </xdr:nvCxnSpPr>
      <xdr:spPr>
        <a:xfrm>
          <a:off x="14592300" y="6599515"/>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140619</xdr:rowOff>
    </xdr:from>
    <xdr:to>
      <xdr:col>81</xdr:col>
      <xdr:colOff>101600</xdr:colOff>
      <xdr:row>38</xdr:row>
      <xdr:rowOff>70769</xdr:rowOff>
    </xdr:to>
    <xdr:sp macro="" textlink="">
      <xdr:nvSpPr>
        <xdr:cNvPr id="516" name="フローチャート: 判断 515"/>
        <xdr:cNvSpPr/>
      </xdr:nvSpPr>
      <xdr:spPr>
        <a:xfrm>
          <a:off x="15430500" y="648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87296</xdr:rowOff>
    </xdr:from>
    <xdr:ext cx="534377" cy="259045"/>
    <xdr:sp macro="" textlink="">
      <xdr:nvSpPr>
        <xdr:cNvPr id="517" name="テキスト ボックス 516"/>
        <xdr:cNvSpPr txBox="1"/>
      </xdr:nvSpPr>
      <xdr:spPr>
        <a:xfrm>
          <a:off x="15214111" y="62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84415</xdr:rowOff>
    </xdr:from>
    <xdr:to>
      <xdr:col>76</xdr:col>
      <xdr:colOff>114300</xdr:colOff>
      <xdr:row>38</xdr:row>
      <xdr:rowOff>137395</xdr:rowOff>
    </xdr:to>
    <xdr:cxnSp macro="">
      <xdr:nvCxnSpPr>
        <xdr:cNvPr id="518" name="直線コネクタ 517"/>
        <xdr:cNvCxnSpPr/>
      </xdr:nvCxnSpPr>
      <xdr:spPr>
        <a:xfrm flipV="1">
          <a:off x="13703300" y="6599515"/>
          <a:ext cx="889000" cy="5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133276</xdr:rowOff>
    </xdr:from>
    <xdr:to>
      <xdr:col>76</xdr:col>
      <xdr:colOff>165100</xdr:colOff>
      <xdr:row>38</xdr:row>
      <xdr:rowOff>63426</xdr:rowOff>
    </xdr:to>
    <xdr:sp macro="" textlink="">
      <xdr:nvSpPr>
        <xdr:cNvPr id="519" name="フローチャート: 判断 518"/>
        <xdr:cNvSpPr/>
      </xdr:nvSpPr>
      <xdr:spPr>
        <a:xfrm>
          <a:off x="14541500" y="647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79953</xdr:rowOff>
    </xdr:from>
    <xdr:ext cx="534377" cy="259045"/>
    <xdr:sp macro="" textlink="">
      <xdr:nvSpPr>
        <xdr:cNvPr id="520" name="テキスト ボックス 519"/>
        <xdr:cNvSpPr txBox="1"/>
      </xdr:nvSpPr>
      <xdr:spPr>
        <a:xfrm>
          <a:off x="14325111" y="625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137395</xdr:rowOff>
    </xdr:from>
    <xdr:to>
      <xdr:col>71</xdr:col>
      <xdr:colOff>177800</xdr:colOff>
      <xdr:row>38</xdr:row>
      <xdr:rowOff>139609</xdr:rowOff>
    </xdr:to>
    <xdr:cxnSp macro="">
      <xdr:nvCxnSpPr>
        <xdr:cNvPr id="521" name="直線コネクタ 520"/>
        <xdr:cNvCxnSpPr/>
      </xdr:nvCxnSpPr>
      <xdr:spPr>
        <a:xfrm flipV="1">
          <a:off x="12814300" y="6652495"/>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110580</xdr:rowOff>
    </xdr:from>
    <xdr:to>
      <xdr:col>72</xdr:col>
      <xdr:colOff>38100</xdr:colOff>
      <xdr:row>38</xdr:row>
      <xdr:rowOff>40731</xdr:rowOff>
    </xdr:to>
    <xdr:sp macro="" textlink="">
      <xdr:nvSpPr>
        <xdr:cNvPr id="522" name="フローチャート: 判断 521"/>
        <xdr:cNvSpPr/>
      </xdr:nvSpPr>
      <xdr:spPr>
        <a:xfrm>
          <a:off x="13652500" y="64542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57257</xdr:rowOff>
    </xdr:from>
    <xdr:ext cx="534377" cy="259045"/>
    <xdr:sp macro="" textlink="">
      <xdr:nvSpPr>
        <xdr:cNvPr id="523" name="テキスト ボックス 522"/>
        <xdr:cNvSpPr txBox="1"/>
      </xdr:nvSpPr>
      <xdr:spPr>
        <a:xfrm>
          <a:off x="13436111" y="62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168233</xdr:rowOff>
    </xdr:from>
    <xdr:to>
      <xdr:col>67</xdr:col>
      <xdr:colOff>101600</xdr:colOff>
      <xdr:row>38</xdr:row>
      <xdr:rowOff>98383</xdr:rowOff>
    </xdr:to>
    <xdr:sp macro="" textlink="">
      <xdr:nvSpPr>
        <xdr:cNvPr id="524" name="フローチャート: 判断 523"/>
        <xdr:cNvSpPr/>
      </xdr:nvSpPr>
      <xdr:spPr>
        <a:xfrm>
          <a:off x="12763500" y="651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114911</xdr:rowOff>
    </xdr:from>
    <xdr:ext cx="534377" cy="259045"/>
    <xdr:sp macro="" textlink="">
      <xdr:nvSpPr>
        <xdr:cNvPr id="525" name="テキスト ボックス 524"/>
        <xdr:cNvSpPr txBox="1"/>
      </xdr:nvSpPr>
      <xdr:spPr>
        <a:xfrm>
          <a:off x="12547111" y="628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80652</xdr:rowOff>
    </xdr:from>
    <xdr:to>
      <xdr:col>85</xdr:col>
      <xdr:colOff>177800</xdr:colOff>
      <xdr:row>39</xdr:row>
      <xdr:rowOff>10802</xdr:rowOff>
    </xdr:to>
    <xdr:sp macro="" textlink="">
      <xdr:nvSpPr>
        <xdr:cNvPr id="531" name="楕円 530"/>
        <xdr:cNvSpPr/>
      </xdr:nvSpPr>
      <xdr:spPr>
        <a:xfrm>
          <a:off x="16268700" y="65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167029</xdr:rowOff>
    </xdr:from>
    <xdr:ext cx="378565" cy="259045"/>
    <xdr:sp macro="" textlink="">
      <xdr:nvSpPr>
        <xdr:cNvPr id="532" name="災害復旧事業費該当値テキスト"/>
        <xdr:cNvSpPr txBox="1"/>
      </xdr:nvSpPr>
      <xdr:spPr>
        <a:xfrm>
          <a:off x="16370300" y="6510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44479</xdr:rowOff>
    </xdr:from>
    <xdr:to>
      <xdr:col>81</xdr:col>
      <xdr:colOff>101600</xdr:colOff>
      <xdr:row>38</xdr:row>
      <xdr:rowOff>146079</xdr:rowOff>
    </xdr:to>
    <xdr:sp macro="" textlink="">
      <xdr:nvSpPr>
        <xdr:cNvPr id="533" name="楕円 532"/>
        <xdr:cNvSpPr/>
      </xdr:nvSpPr>
      <xdr:spPr>
        <a:xfrm>
          <a:off x="15430500" y="65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137206</xdr:rowOff>
    </xdr:from>
    <xdr:ext cx="469744" cy="259045"/>
    <xdr:sp macro="" textlink="">
      <xdr:nvSpPr>
        <xdr:cNvPr id="534" name="テキスト ボックス 533"/>
        <xdr:cNvSpPr txBox="1"/>
      </xdr:nvSpPr>
      <xdr:spPr>
        <a:xfrm>
          <a:off x="15246428" y="665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33615</xdr:rowOff>
    </xdr:from>
    <xdr:to>
      <xdr:col>76</xdr:col>
      <xdr:colOff>165100</xdr:colOff>
      <xdr:row>38</xdr:row>
      <xdr:rowOff>135215</xdr:rowOff>
    </xdr:to>
    <xdr:sp macro="" textlink="">
      <xdr:nvSpPr>
        <xdr:cNvPr id="535" name="楕円 534"/>
        <xdr:cNvSpPr/>
      </xdr:nvSpPr>
      <xdr:spPr>
        <a:xfrm>
          <a:off x="14541500" y="65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126342</xdr:rowOff>
    </xdr:from>
    <xdr:ext cx="469744" cy="259045"/>
    <xdr:sp macro="" textlink="">
      <xdr:nvSpPr>
        <xdr:cNvPr id="536" name="テキスト ボックス 535"/>
        <xdr:cNvSpPr txBox="1"/>
      </xdr:nvSpPr>
      <xdr:spPr>
        <a:xfrm>
          <a:off x="14357428" y="66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86595</xdr:rowOff>
    </xdr:from>
    <xdr:to>
      <xdr:col>72</xdr:col>
      <xdr:colOff>38100</xdr:colOff>
      <xdr:row>39</xdr:row>
      <xdr:rowOff>16745</xdr:rowOff>
    </xdr:to>
    <xdr:sp macro="" textlink="">
      <xdr:nvSpPr>
        <xdr:cNvPr id="537" name="楕円 536"/>
        <xdr:cNvSpPr/>
      </xdr:nvSpPr>
      <xdr:spPr>
        <a:xfrm>
          <a:off x="13652500" y="66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7872</xdr:rowOff>
    </xdr:from>
    <xdr:ext cx="378565" cy="259045"/>
    <xdr:sp macro="" textlink="">
      <xdr:nvSpPr>
        <xdr:cNvPr id="538" name="テキスト ボックス 537"/>
        <xdr:cNvSpPr txBox="1"/>
      </xdr:nvSpPr>
      <xdr:spPr>
        <a:xfrm>
          <a:off x="13514017" y="6694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88809</xdr:rowOff>
    </xdr:from>
    <xdr:to>
      <xdr:col>67</xdr:col>
      <xdr:colOff>101600</xdr:colOff>
      <xdr:row>39</xdr:row>
      <xdr:rowOff>18959</xdr:rowOff>
    </xdr:to>
    <xdr:sp macro="" textlink="">
      <xdr:nvSpPr>
        <xdr:cNvPr id="539" name="楕円 538"/>
        <xdr:cNvSpPr/>
      </xdr:nvSpPr>
      <xdr:spPr>
        <a:xfrm>
          <a:off x="12763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10086</xdr:rowOff>
    </xdr:from>
    <xdr:ext cx="313932" cy="259045"/>
    <xdr:sp macro="" textlink="">
      <xdr:nvSpPr>
        <xdr:cNvPr id="540" name="テキスト ボックス 539"/>
        <xdr:cNvSpPr txBox="1"/>
      </xdr:nvSpPr>
      <xdr:spPr>
        <a:xfrm>
          <a:off x="12657333" y="6696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33086</xdr:rowOff>
    </xdr:from>
    <xdr:to>
      <xdr:col>85</xdr:col>
      <xdr:colOff>126364</xdr:colOff>
      <xdr:row>79</xdr:row>
      <xdr:rowOff>116731</xdr:rowOff>
    </xdr:to>
    <xdr:cxnSp macro="">
      <xdr:nvCxnSpPr>
        <xdr:cNvPr id="616" name="直線コネクタ 615"/>
        <xdr:cNvCxnSpPr/>
      </xdr:nvCxnSpPr>
      <xdr:spPr>
        <a:xfrm flipV="1">
          <a:off x="16317595" y="12034586"/>
          <a:ext cx="1269" cy="162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120558</xdr:rowOff>
    </xdr:from>
    <xdr:ext cx="534377" cy="259045"/>
    <xdr:sp macro="" textlink="">
      <xdr:nvSpPr>
        <xdr:cNvPr id="617" name="公債費最小値テキスト"/>
        <xdr:cNvSpPr txBox="1"/>
      </xdr:nvSpPr>
      <xdr:spPr>
        <a:xfrm>
          <a:off x="16370300" y="1366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116731</xdr:rowOff>
    </xdr:from>
    <xdr:to>
      <xdr:col>86</xdr:col>
      <xdr:colOff>25400</xdr:colOff>
      <xdr:row>79</xdr:row>
      <xdr:rowOff>116731</xdr:rowOff>
    </xdr:to>
    <xdr:cxnSp macro="">
      <xdr:nvCxnSpPr>
        <xdr:cNvPr id="618" name="直線コネクタ 617"/>
        <xdr:cNvCxnSpPr/>
      </xdr:nvCxnSpPr>
      <xdr:spPr>
        <a:xfrm>
          <a:off x="16230600" y="1366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151213</xdr:rowOff>
    </xdr:from>
    <xdr:ext cx="599010" cy="259045"/>
    <xdr:sp macro="" textlink="">
      <xdr:nvSpPr>
        <xdr:cNvPr id="619" name="公債費最大値テキスト"/>
        <xdr:cNvSpPr txBox="1"/>
      </xdr:nvSpPr>
      <xdr:spPr>
        <a:xfrm>
          <a:off x="16370300" y="1180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33086</xdr:rowOff>
    </xdr:from>
    <xdr:to>
      <xdr:col>86</xdr:col>
      <xdr:colOff>25400</xdr:colOff>
      <xdr:row>70</xdr:row>
      <xdr:rowOff>33086</xdr:rowOff>
    </xdr:to>
    <xdr:cxnSp macro="">
      <xdr:nvCxnSpPr>
        <xdr:cNvPr id="620" name="直線コネクタ 619"/>
        <xdr:cNvCxnSpPr/>
      </xdr:nvCxnSpPr>
      <xdr:spPr>
        <a:xfrm>
          <a:off x="16230600" y="1203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22744</xdr:rowOff>
    </xdr:from>
    <xdr:to>
      <xdr:col>85</xdr:col>
      <xdr:colOff>127000</xdr:colOff>
      <xdr:row>79</xdr:row>
      <xdr:rowOff>44363</xdr:rowOff>
    </xdr:to>
    <xdr:cxnSp macro="">
      <xdr:nvCxnSpPr>
        <xdr:cNvPr id="621" name="直線コネクタ 620"/>
        <xdr:cNvCxnSpPr/>
      </xdr:nvCxnSpPr>
      <xdr:spPr>
        <a:xfrm flipV="1">
          <a:off x="15481300" y="13567294"/>
          <a:ext cx="8382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167686</xdr:rowOff>
    </xdr:from>
    <xdr:ext cx="534377" cy="259045"/>
    <xdr:sp macro="" textlink="">
      <xdr:nvSpPr>
        <xdr:cNvPr id="622" name="公債費平均値テキスト"/>
        <xdr:cNvSpPr txBox="1"/>
      </xdr:nvSpPr>
      <xdr:spPr>
        <a:xfrm>
          <a:off x="16370300" y="1285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144809</xdr:rowOff>
    </xdr:from>
    <xdr:to>
      <xdr:col>85</xdr:col>
      <xdr:colOff>177800</xdr:colOff>
      <xdr:row>76</xdr:row>
      <xdr:rowOff>74960</xdr:rowOff>
    </xdr:to>
    <xdr:sp macro="" textlink="">
      <xdr:nvSpPr>
        <xdr:cNvPr id="623" name="フローチャート: 判断 622"/>
        <xdr:cNvSpPr/>
      </xdr:nvSpPr>
      <xdr:spPr>
        <a:xfrm>
          <a:off x="162687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44363</xdr:rowOff>
    </xdr:from>
    <xdr:to>
      <xdr:col>81</xdr:col>
      <xdr:colOff>50800</xdr:colOff>
      <xdr:row>79</xdr:row>
      <xdr:rowOff>62215</xdr:rowOff>
    </xdr:to>
    <xdr:cxnSp macro="">
      <xdr:nvCxnSpPr>
        <xdr:cNvPr id="624" name="直線コネクタ 623"/>
        <xdr:cNvCxnSpPr/>
      </xdr:nvCxnSpPr>
      <xdr:spPr>
        <a:xfrm flipV="1">
          <a:off x="14592300" y="13588913"/>
          <a:ext cx="8890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155673</xdr:rowOff>
    </xdr:from>
    <xdr:to>
      <xdr:col>81</xdr:col>
      <xdr:colOff>101600</xdr:colOff>
      <xdr:row>76</xdr:row>
      <xdr:rowOff>85823</xdr:rowOff>
    </xdr:to>
    <xdr:sp macro="" textlink="">
      <xdr:nvSpPr>
        <xdr:cNvPr id="625" name="フローチャート: 判断 624"/>
        <xdr:cNvSpPr/>
      </xdr:nvSpPr>
      <xdr:spPr>
        <a:xfrm>
          <a:off x="15430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102350</xdr:rowOff>
    </xdr:from>
    <xdr:ext cx="534377" cy="259045"/>
    <xdr:sp macro="" textlink="">
      <xdr:nvSpPr>
        <xdr:cNvPr id="626" name="テキスト ボックス 625"/>
        <xdr:cNvSpPr txBox="1"/>
      </xdr:nvSpPr>
      <xdr:spPr>
        <a:xfrm>
          <a:off x="15214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54378</xdr:rowOff>
    </xdr:from>
    <xdr:to>
      <xdr:col>76</xdr:col>
      <xdr:colOff>114300</xdr:colOff>
      <xdr:row>79</xdr:row>
      <xdr:rowOff>62215</xdr:rowOff>
    </xdr:to>
    <xdr:cxnSp macro="">
      <xdr:nvCxnSpPr>
        <xdr:cNvPr id="627" name="直線コネクタ 626"/>
        <xdr:cNvCxnSpPr/>
      </xdr:nvCxnSpPr>
      <xdr:spPr>
        <a:xfrm>
          <a:off x="13703300" y="13598928"/>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12112</xdr:rowOff>
    </xdr:from>
    <xdr:to>
      <xdr:col>76</xdr:col>
      <xdr:colOff>165100</xdr:colOff>
      <xdr:row>76</xdr:row>
      <xdr:rowOff>113712</xdr:rowOff>
    </xdr:to>
    <xdr:sp macro="" textlink="">
      <xdr:nvSpPr>
        <xdr:cNvPr id="628" name="フローチャート: 判断 627"/>
        <xdr:cNvSpPr/>
      </xdr:nvSpPr>
      <xdr:spPr>
        <a:xfrm>
          <a:off x="14541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130239</xdr:rowOff>
    </xdr:from>
    <xdr:ext cx="534377" cy="259045"/>
    <xdr:sp macro="" textlink="">
      <xdr:nvSpPr>
        <xdr:cNvPr id="629" name="テキスト ボックス 628"/>
        <xdr:cNvSpPr txBox="1"/>
      </xdr:nvSpPr>
      <xdr:spPr>
        <a:xfrm>
          <a:off x="14325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33423</xdr:rowOff>
    </xdr:from>
    <xdr:to>
      <xdr:col>71</xdr:col>
      <xdr:colOff>177800</xdr:colOff>
      <xdr:row>79</xdr:row>
      <xdr:rowOff>54378</xdr:rowOff>
    </xdr:to>
    <xdr:cxnSp macro="">
      <xdr:nvCxnSpPr>
        <xdr:cNvPr id="630" name="直線コネクタ 629"/>
        <xdr:cNvCxnSpPr/>
      </xdr:nvCxnSpPr>
      <xdr:spPr>
        <a:xfrm>
          <a:off x="12814300" y="1357797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125411</xdr:rowOff>
    </xdr:from>
    <xdr:to>
      <xdr:col>72</xdr:col>
      <xdr:colOff>38100</xdr:colOff>
      <xdr:row>76</xdr:row>
      <xdr:rowOff>55561</xdr:rowOff>
    </xdr:to>
    <xdr:sp macro="" textlink="">
      <xdr:nvSpPr>
        <xdr:cNvPr id="631" name="フローチャート: 判断 630"/>
        <xdr:cNvSpPr/>
      </xdr:nvSpPr>
      <xdr:spPr>
        <a:xfrm>
          <a:off x="13652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72088</xdr:rowOff>
    </xdr:from>
    <xdr:ext cx="534377" cy="259045"/>
    <xdr:sp macro="" textlink="">
      <xdr:nvSpPr>
        <xdr:cNvPr id="632" name="テキスト ボックス 631"/>
        <xdr:cNvSpPr txBox="1"/>
      </xdr:nvSpPr>
      <xdr:spPr>
        <a:xfrm>
          <a:off x="13436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167484</xdr:rowOff>
    </xdr:from>
    <xdr:to>
      <xdr:col>67</xdr:col>
      <xdr:colOff>101600</xdr:colOff>
      <xdr:row>76</xdr:row>
      <xdr:rowOff>97634</xdr:rowOff>
    </xdr:to>
    <xdr:sp macro="" textlink="">
      <xdr:nvSpPr>
        <xdr:cNvPr id="633" name="フローチャート: 判断 632"/>
        <xdr:cNvSpPr/>
      </xdr:nvSpPr>
      <xdr:spPr>
        <a:xfrm>
          <a:off x="12763500" y="1302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114161</xdr:rowOff>
    </xdr:from>
    <xdr:ext cx="534377" cy="259045"/>
    <xdr:sp macro="" textlink="">
      <xdr:nvSpPr>
        <xdr:cNvPr id="634" name="テキスト ボックス 633"/>
        <xdr:cNvSpPr txBox="1"/>
      </xdr:nvSpPr>
      <xdr:spPr>
        <a:xfrm>
          <a:off x="12547111" y="1280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143394</xdr:rowOff>
    </xdr:from>
    <xdr:to>
      <xdr:col>85</xdr:col>
      <xdr:colOff>177800</xdr:colOff>
      <xdr:row>79</xdr:row>
      <xdr:rowOff>73544</xdr:rowOff>
    </xdr:to>
    <xdr:sp macro="" textlink="">
      <xdr:nvSpPr>
        <xdr:cNvPr id="640" name="楕円 639"/>
        <xdr:cNvSpPr/>
      </xdr:nvSpPr>
      <xdr:spPr>
        <a:xfrm>
          <a:off x="16268700" y="135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58321</xdr:rowOff>
    </xdr:from>
    <xdr:ext cx="534377" cy="259045"/>
    <xdr:sp macro="" textlink="">
      <xdr:nvSpPr>
        <xdr:cNvPr id="641" name="公債費該当値テキスト"/>
        <xdr:cNvSpPr txBox="1"/>
      </xdr:nvSpPr>
      <xdr:spPr>
        <a:xfrm>
          <a:off x="16370300" y="1343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165013</xdr:rowOff>
    </xdr:from>
    <xdr:to>
      <xdr:col>81</xdr:col>
      <xdr:colOff>101600</xdr:colOff>
      <xdr:row>79</xdr:row>
      <xdr:rowOff>95163</xdr:rowOff>
    </xdr:to>
    <xdr:sp macro="" textlink="">
      <xdr:nvSpPr>
        <xdr:cNvPr id="642" name="楕円 641"/>
        <xdr:cNvSpPr/>
      </xdr:nvSpPr>
      <xdr:spPr>
        <a:xfrm>
          <a:off x="15430500" y="13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86290</xdr:rowOff>
    </xdr:from>
    <xdr:ext cx="534377" cy="259045"/>
    <xdr:sp macro="" textlink="">
      <xdr:nvSpPr>
        <xdr:cNvPr id="643" name="テキスト ボックス 642"/>
        <xdr:cNvSpPr txBox="1"/>
      </xdr:nvSpPr>
      <xdr:spPr>
        <a:xfrm>
          <a:off x="15214111" y="136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11415</xdr:rowOff>
    </xdr:from>
    <xdr:to>
      <xdr:col>76</xdr:col>
      <xdr:colOff>165100</xdr:colOff>
      <xdr:row>79</xdr:row>
      <xdr:rowOff>113015</xdr:rowOff>
    </xdr:to>
    <xdr:sp macro="" textlink="">
      <xdr:nvSpPr>
        <xdr:cNvPr id="644" name="楕円 643"/>
        <xdr:cNvSpPr/>
      </xdr:nvSpPr>
      <xdr:spPr>
        <a:xfrm>
          <a:off x="14541500" y="135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104142</xdr:rowOff>
    </xdr:from>
    <xdr:ext cx="534377" cy="259045"/>
    <xdr:sp macro="" textlink="">
      <xdr:nvSpPr>
        <xdr:cNvPr id="645" name="テキスト ボックス 644"/>
        <xdr:cNvSpPr txBox="1"/>
      </xdr:nvSpPr>
      <xdr:spPr>
        <a:xfrm>
          <a:off x="14325111" y="136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3578</xdr:rowOff>
    </xdr:from>
    <xdr:to>
      <xdr:col>72</xdr:col>
      <xdr:colOff>38100</xdr:colOff>
      <xdr:row>79</xdr:row>
      <xdr:rowOff>105178</xdr:rowOff>
    </xdr:to>
    <xdr:sp macro="" textlink="">
      <xdr:nvSpPr>
        <xdr:cNvPr id="646" name="楕円 645"/>
        <xdr:cNvSpPr/>
      </xdr:nvSpPr>
      <xdr:spPr>
        <a:xfrm>
          <a:off x="13652500" y="135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96305</xdr:rowOff>
    </xdr:from>
    <xdr:ext cx="534377" cy="259045"/>
    <xdr:sp macro="" textlink="">
      <xdr:nvSpPr>
        <xdr:cNvPr id="647" name="テキスト ボックス 646"/>
        <xdr:cNvSpPr txBox="1"/>
      </xdr:nvSpPr>
      <xdr:spPr>
        <a:xfrm>
          <a:off x="13436111" y="136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154073</xdr:rowOff>
    </xdr:from>
    <xdr:to>
      <xdr:col>67</xdr:col>
      <xdr:colOff>101600</xdr:colOff>
      <xdr:row>79</xdr:row>
      <xdr:rowOff>84223</xdr:rowOff>
    </xdr:to>
    <xdr:sp macro="" textlink="">
      <xdr:nvSpPr>
        <xdr:cNvPr id="648" name="楕円 647"/>
        <xdr:cNvSpPr/>
      </xdr:nvSpPr>
      <xdr:spPr>
        <a:xfrm>
          <a:off x="12763500" y="1352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75350</xdr:rowOff>
    </xdr:from>
    <xdr:ext cx="534377" cy="259045"/>
    <xdr:sp macro="" textlink="">
      <xdr:nvSpPr>
        <xdr:cNvPr id="649" name="テキスト ボックス 648"/>
        <xdr:cNvSpPr txBox="1"/>
      </xdr:nvSpPr>
      <xdr:spPr>
        <a:xfrm>
          <a:off x="12547111" y="1361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69" name="直線コネクタ 668"/>
        <xdr:cNvCxnSpPr/>
      </xdr:nvCxnSpPr>
      <xdr:spPr>
        <a:xfrm flipV="1">
          <a:off x="16317595" y="15581909"/>
          <a:ext cx="1269" cy="1205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70" name="積立金最小値テキスト"/>
        <xdr:cNvSpPr txBox="1"/>
      </xdr:nvSpPr>
      <xdr:spPr>
        <a:xfrm>
          <a:off x="16370300" y="167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1" name="直線コネクタ 670"/>
        <xdr:cNvCxnSpPr/>
      </xdr:nvCxnSpPr>
      <xdr:spPr>
        <a:xfrm>
          <a:off x="16230600" y="167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2" name="積立金最大値テキスト"/>
        <xdr:cNvSpPr txBox="1"/>
      </xdr:nvSpPr>
      <xdr:spPr>
        <a:xfrm>
          <a:off x="16370300" y="153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3" name="直線コネクタ 672"/>
        <xdr:cNvCxnSpPr/>
      </xdr:nvCxnSpPr>
      <xdr:spPr>
        <a:xfrm>
          <a:off x="16230600" y="1558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40043</xdr:rowOff>
    </xdr:from>
    <xdr:to>
      <xdr:col>85</xdr:col>
      <xdr:colOff>127000</xdr:colOff>
      <xdr:row>97</xdr:row>
      <xdr:rowOff>139181</xdr:rowOff>
    </xdr:to>
    <xdr:cxnSp macro="">
      <xdr:nvCxnSpPr>
        <xdr:cNvPr id="674" name="直線コネクタ 673"/>
        <xdr:cNvCxnSpPr/>
      </xdr:nvCxnSpPr>
      <xdr:spPr>
        <a:xfrm>
          <a:off x="15481300" y="16670693"/>
          <a:ext cx="838200" cy="9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156782</xdr:rowOff>
    </xdr:from>
    <xdr:ext cx="534377" cy="259045"/>
    <xdr:sp macro="" textlink="">
      <xdr:nvSpPr>
        <xdr:cNvPr id="675" name="積立金平均値テキスト"/>
        <xdr:cNvSpPr txBox="1"/>
      </xdr:nvSpPr>
      <xdr:spPr>
        <a:xfrm>
          <a:off x="16370300" y="1627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76" name="フローチャート: 判断 675"/>
        <xdr:cNvSpPr/>
      </xdr:nvSpPr>
      <xdr:spPr>
        <a:xfrm>
          <a:off x="16268700" y="164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40043</xdr:rowOff>
    </xdr:from>
    <xdr:to>
      <xdr:col>81</xdr:col>
      <xdr:colOff>50800</xdr:colOff>
      <xdr:row>97</xdr:row>
      <xdr:rowOff>164292</xdr:rowOff>
    </xdr:to>
    <xdr:cxnSp macro="">
      <xdr:nvCxnSpPr>
        <xdr:cNvPr id="677" name="直線コネクタ 676"/>
        <xdr:cNvCxnSpPr/>
      </xdr:nvCxnSpPr>
      <xdr:spPr>
        <a:xfrm flipV="1">
          <a:off x="14592300" y="16670693"/>
          <a:ext cx="889000" cy="12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78" name="フローチャート: 判断 677"/>
        <xdr:cNvSpPr/>
      </xdr:nvSpPr>
      <xdr:spPr>
        <a:xfrm>
          <a:off x="15430500" y="164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122600</xdr:rowOff>
    </xdr:from>
    <xdr:ext cx="534377" cy="259045"/>
    <xdr:sp macro="" textlink="">
      <xdr:nvSpPr>
        <xdr:cNvPr id="679" name="テキスト ボックス 678"/>
        <xdr:cNvSpPr txBox="1"/>
      </xdr:nvSpPr>
      <xdr:spPr>
        <a:xfrm>
          <a:off x="15214111" y="162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163582</xdr:rowOff>
    </xdr:from>
    <xdr:to>
      <xdr:col>76</xdr:col>
      <xdr:colOff>114300</xdr:colOff>
      <xdr:row>97</xdr:row>
      <xdr:rowOff>164292</xdr:rowOff>
    </xdr:to>
    <xdr:cxnSp macro="">
      <xdr:nvCxnSpPr>
        <xdr:cNvPr id="680" name="直線コネクタ 679"/>
        <xdr:cNvCxnSpPr/>
      </xdr:nvCxnSpPr>
      <xdr:spPr>
        <a:xfrm>
          <a:off x="13703300" y="16794232"/>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1" name="フローチャート: 判断 680"/>
        <xdr:cNvSpPr/>
      </xdr:nvSpPr>
      <xdr:spPr>
        <a:xfrm>
          <a:off x="14541500" y="165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68507</xdr:rowOff>
    </xdr:from>
    <xdr:ext cx="534377" cy="259045"/>
    <xdr:sp macro="" textlink="">
      <xdr:nvSpPr>
        <xdr:cNvPr id="682" name="テキスト ボックス 681"/>
        <xdr:cNvSpPr txBox="1"/>
      </xdr:nvSpPr>
      <xdr:spPr>
        <a:xfrm>
          <a:off x="14325111" y="163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163582</xdr:rowOff>
    </xdr:from>
    <xdr:to>
      <xdr:col>71</xdr:col>
      <xdr:colOff>177800</xdr:colOff>
      <xdr:row>98</xdr:row>
      <xdr:rowOff>7283</xdr:rowOff>
    </xdr:to>
    <xdr:cxnSp macro="">
      <xdr:nvCxnSpPr>
        <xdr:cNvPr id="683" name="直線コネクタ 682"/>
        <xdr:cNvCxnSpPr/>
      </xdr:nvCxnSpPr>
      <xdr:spPr>
        <a:xfrm flipV="1">
          <a:off x="12814300" y="16794232"/>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91483</xdr:rowOff>
    </xdr:from>
    <xdr:to>
      <xdr:col>72</xdr:col>
      <xdr:colOff>38100</xdr:colOff>
      <xdr:row>97</xdr:row>
      <xdr:rowOff>21633</xdr:rowOff>
    </xdr:to>
    <xdr:sp macro="" textlink="">
      <xdr:nvSpPr>
        <xdr:cNvPr id="684" name="フローチャート: 判断 683"/>
        <xdr:cNvSpPr/>
      </xdr:nvSpPr>
      <xdr:spPr>
        <a:xfrm>
          <a:off x="13652500" y="1655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38160</xdr:rowOff>
    </xdr:from>
    <xdr:ext cx="534377" cy="259045"/>
    <xdr:sp macro="" textlink="">
      <xdr:nvSpPr>
        <xdr:cNvPr id="685" name="テキスト ボックス 684"/>
        <xdr:cNvSpPr txBox="1"/>
      </xdr:nvSpPr>
      <xdr:spPr>
        <a:xfrm>
          <a:off x="13436111" y="1632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59193</xdr:rowOff>
    </xdr:from>
    <xdr:to>
      <xdr:col>67</xdr:col>
      <xdr:colOff>101600</xdr:colOff>
      <xdr:row>96</xdr:row>
      <xdr:rowOff>160793</xdr:rowOff>
    </xdr:to>
    <xdr:sp macro="" textlink="">
      <xdr:nvSpPr>
        <xdr:cNvPr id="686" name="フローチャート: 判断 685"/>
        <xdr:cNvSpPr/>
      </xdr:nvSpPr>
      <xdr:spPr>
        <a:xfrm>
          <a:off x="12763500" y="165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5870</xdr:rowOff>
    </xdr:from>
    <xdr:ext cx="534377" cy="259045"/>
    <xdr:sp macro="" textlink="">
      <xdr:nvSpPr>
        <xdr:cNvPr id="687" name="テキスト ボックス 686"/>
        <xdr:cNvSpPr txBox="1"/>
      </xdr:nvSpPr>
      <xdr:spPr>
        <a:xfrm>
          <a:off x="12547111" y="162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88381</xdr:rowOff>
    </xdr:from>
    <xdr:to>
      <xdr:col>85</xdr:col>
      <xdr:colOff>177800</xdr:colOff>
      <xdr:row>98</xdr:row>
      <xdr:rowOff>18531</xdr:rowOff>
    </xdr:to>
    <xdr:sp macro="" textlink="">
      <xdr:nvSpPr>
        <xdr:cNvPr id="693" name="楕円 692"/>
        <xdr:cNvSpPr/>
      </xdr:nvSpPr>
      <xdr:spPr>
        <a:xfrm>
          <a:off x="16268700" y="1671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3308</xdr:rowOff>
    </xdr:from>
    <xdr:ext cx="534377" cy="259045"/>
    <xdr:sp macro="" textlink="">
      <xdr:nvSpPr>
        <xdr:cNvPr id="694" name="積立金該当値テキスト"/>
        <xdr:cNvSpPr txBox="1"/>
      </xdr:nvSpPr>
      <xdr:spPr>
        <a:xfrm>
          <a:off x="16370300" y="1663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160693</xdr:rowOff>
    </xdr:from>
    <xdr:to>
      <xdr:col>81</xdr:col>
      <xdr:colOff>101600</xdr:colOff>
      <xdr:row>97</xdr:row>
      <xdr:rowOff>90843</xdr:rowOff>
    </xdr:to>
    <xdr:sp macro="" textlink="">
      <xdr:nvSpPr>
        <xdr:cNvPr id="695" name="楕円 694"/>
        <xdr:cNvSpPr/>
      </xdr:nvSpPr>
      <xdr:spPr>
        <a:xfrm>
          <a:off x="15430500" y="166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81970</xdr:rowOff>
    </xdr:from>
    <xdr:ext cx="534377" cy="259045"/>
    <xdr:sp macro="" textlink="">
      <xdr:nvSpPr>
        <xdr:cNvPr id="696" name="テキスト ボックス 695"/>
        <xdr:cNvSpPr txBox="1"/>
      </xdr:nvSpPr>
      <xdr:spPr>
        <a:xfrm>
          <a:off x="15214111" y="167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113492</xdr:rowOff>
    </xdr:from>
    <xdr:to>
      <xdr:col>76</xdr:col>
      <xdr:colOff>165100</xdr:colOff>
      <xdr:row>98</xdr:row>
      <xdr:rowOff>43642</xdr:rowOff>
    </xdr:to>
    <xdr:sp macro="" textlink="">
      <xdr:nvSpPr>
        <xdr:cNvPr id="697" name="楕円 696"/>
        <xdr:cNvSpPr/>
      </xdr:nvSpPr>
      <xdr:spPr>
        <a:xfrm>
          <a:off x="14541500" y="1674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34769</xdr:rowOff>
    </xdr:from>
    <xdr:ext cx="469744" cy="259045"/>
    <xdr:sp macro="" textlink="">
      <xdr:nvSpPr>
        <xdr:cNvPr id="698" name="テキスト ボックス 697"/>
        <xdr:cNvSpPr txBox="1"/>
      </xdr:nvSpPr>
      <xdr:spPr>
        <a:xfrm>
          <a:off x="14357428" y="1683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112782</xdr:rowOff>
    </xdr:from>
    <xdr:to>
      <xdr:col>72</xdr:col>
      <xdr:colOff>38100</xdr:colOff>
      <xdr:row>98</xdr:row>
      <xdr:rowOff>42932</xdr:rowOff>
    </xdr:to>
    <xdr:sp macro="" textlink="">
      <xdr:nvSpPr>
        <xdr:cNvPr id="699" name="楕円 698"/>
        <xdr:cNvSpPr/>
      </xdr:nvSpPr>
      <xdr:spPr>
        <a:xfrm>
          <a:off x="13652500" y="167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34059</xdr:rowOff>
    </xdr:from>
    <xdr:ext cx="469744" cy="259045"/>
    <xdr:sp macro="" textlink="">
      <xdr:nvSpPr>
        <xdr:cNvPr id="700" name="テキスト ボックス 699"/>
        <xdr:cNvSpPr txBox="1"/>
      </xdr:nvSpPr>
      <xdr:spPr>
        <a:xfrm>
          <a:off x="13468428" y="1683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127933</xdr:rowOff>
    </xdr:from>
    <xdr:to>
      <xdr:col>67</xdr:col>
      <xdr:colOff>101600</xdr:colOff>
      <xdr:row>98</xdr:row>
      <xdr:rowOff>58083</xdr:rowOff>
    </xdr:to>
    <xdr:sp macro="" textlink="">
      <xdr:nvSpPr>
        <xdr:cNvPr id="701" name="楕円 700"/>
        <xdr:cNvSpPr/>
      </xdr:nvSpPr>
      <xdr:spPr>
        <a:xfrm>
          <a:off x="12763500" y="167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49210</xdr:rowOff>
    </xdr:from>
    <xdr:ext cx="469744" cy="259045"/>
    <xdr:sp macro="" textlink="">
      <xdr:nvSpPr>
        <xdr:cNvPr id="702" name="テキスト ボックス 701"/>
        <xdr:cNvSpPr txBox="1"/>
      </xdr:nvSpPr>
      <xdr:spPr>
        <a:xfrm>
          <a:off x="12579428" y="1685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6" name="テキスト ボックス 71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8" name="テキスト ボックス 71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0" name="テキスト ボックス 71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28" name="直線コネクタ 727"/>
        <xdr:cNvCxnSpPr/>
      </xdr:nvCxnSpPr>
      <xdr:spPr>
        <a:xfrm flipV="1">
          <a:off x="22159595" y="5216253"/>
          <a:ext cx="1269"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1" name="投資及び出資金最大値テキスト"/>
        <xdr:cNvSpPr txBox="1"/>
      </xdr:nvSpPr>
      <xdr:spPr>
        <a:xfrm>
          <a:off x="22212300" y="4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2" name="直線コネクタ 731"/>
        <xdr:cNvCxnSpPr/>
      </xdr:nvCxnSpPr>
      <xdr:spPr>
        <a:xfrm>
          <a:off x="22072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59591</xdr:rowOff>
    </xdr:from>
    <xdr:ext cx="469744" cy="259045"/>
    <xdr:sp macro="" textlink="">
      <xdr:nvSpPr>
        <xdr:cNvPr id="734" name="投資及び出資金平均値テキスト"/>
        <xdr:cNvSpPr txBox="1"/>
      </xdr:nvSpPr>
      <xdr:spPr>
        <a:xfrm>
          <a:off x="22212300" y="640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5" name="フローチャート: 判断 734"/>
        <xdr:cNvSpPr/>
      </xdr:nvSpPr>
      <xdr:spPr>
        <a:xfrm>
          <a:off x="221107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37" name="フローチャート: 判断 736"/>
        <xdr:cNvSpPr/>
      </xdr:nvSpPr>
      <xdr:spPr>
        <a:xfrm>
          <a:off x="21272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63140</xdr:rowOff>
    </xdr:from>
    <xdr:ext cx="469744" cy="259045"/>
    <xdr:sp macro="" textlink="">
      <xdr:nvSpPr>
        <xdr:cNvPr id="738" name="テキスト ボックス 737"/>
        <xdr:cNvSpPr txBox="1"/>
      </xdr:nvSpPr>
      <xdr:spPr>
        <a:xfrm>
          <a:off x="21088428" y="6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40" name="フローチャート: 判断 739"/>
        <xdr:cNvSpPr/>
      </xdr:nvSpPr>
      <xdr:spPr>
        <a:xfrm>
          <a:off x="20383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69671</xdr:rowOff>
    </xdr:from>
    <xdr:ext cx="469744" cy="259045"/>
    <xdr:sp macro="" textlink="">
      <xdr:nvSpPr>
        <xdr:cNvPr id="741" name="テキスト ボックス 740"/>
        <xdr:cNvSpPr txBox="1"/>
      </xdr:nvSpPr>
      <xdr:spPr>
        <a:xfrm>
          <a:off x="20199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88298</xdr:rowOff>
    </xdr:from>
    <xdr:to>
      <xdr:col>102</xdr:col>
      <xdr:colOff>114300</xdr:colOff>
      <xdr:row>39</xdr:row>
      <xdr:rowOff>98878</xdr:rowOff>
    </xdr:to>
    <xdr:cxnSp macro="">
      <xdr:nvCxnSpPr>
        <xdr:cNvPr id="742" name="直線コネクタ 741"/>
        <xdr:cNvCxnSpPr/>
      </xdr:nvCxnSpPr>
      <xdr:spPr>
        <a:xfrm>
          <a:off x="18656300" y="6774848"/>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162640</xdr:rowOff>
    </xdr:from>
    <xdr:to>
      <xdr:col>102</xdr:col>
      <xdr:colOff>165100</xdr:colOff>
      <xdr:row>39</xdr:row>
      <xdr:rowOff>92790</xdr:rowOff>
    </xdr:to>
    <xdr:sp macro="" textlink="">
      <xdr:nvSpPr>
        <xdr:cNvPr id="743" name="フローチャート: 判断 742"/>
        <xdr:cNvSpPr/>
      </xdr:nvSpPr>
      <xdr:spPr>
        <a:xfrm>
          <a:off x="19494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109317</xdr:rowOff>
    </xdr:from>
    <xdr:ext cx="469744" cy="259045"/>
    <xdr:sp macro="" textlink="">
      <xdr:nvSpPr>
        <xdr:cNvPr id="744" name="テキスト ボックス 743"/>
        <xdr:cNvSpPr txBox="1"/>
      </xdr:nvSpPr>
      <xdr:spPr>
        <a:xfrm>
          <a:off x="19310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111792</xdr:rowOff>
    </xdr:from>
    <xdr:to>
      <xdr:col>98</xdr:col>
      <xdr:colOff>38100</xdr:colOff>
      <xdr:row>39</xdr:row>
      <xdr:rowOff>41942</xdr:rowOff>
    </xdr:to>
    <xdr:sp macro="" textlink="">
      <xdr:nvSpPr>
        <xdr:cNvPr id="745" name="フローチャート: 判断 744"/>
        <xdr:cNvSpPr/>
      </xdr:nvSpPr>
      <xdr:spPr>
        <a:xfrm>
          <a:off x="18605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58470</xdr:rowOff>
    </xdr:from>
    <xdr:ext cx="469744" cy="259045"/>
    <xdr:sp macro="" textlink="">
      <xdr:nvSpPr>
        <xdr:cNvPr id="746" name="テキスト ボックス 745"/>
        <xdr:cNvSpPr txBox="1"/>
      </xdr:nvSpPr>
      <xdr:spPr>
        <a:xfrm>
          <a:off x="18421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37498</xdr:rowOff>
    </xdr:from>
    <xdr:to>
      <xdr:col>98</xdr:col>
      <xdr:colOff>38100</xdr:colOff>
      <xdr:row>39</xdr:row>
      <xdr:rowOff>139098</xdr:rowOff>
    </xdr:to>
    <xdr:sp macro="" textlink="">
      <xdr:nvSpPr>
        <xdr:cNvPr id="760" name="楕円 759"/>
        <xdr:cNvSpPr/>
      </xdr:nvSpPr>
      <xdr:spPr>
        <a:xfrm>
          <a:off x="18605500" y="67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130225</xdr:rowOff>
    </xdr:from>
    <xdr:ext cx="378565" cy="259045"/>
    <xdr:sp macro="" textlink="">
      <xdr:nvSpPr>
        <xdr:cNvPr id="761" name="テキスト ボックス 760"/>
        <xdr:cNvSpPr txBox="1"/>
      </xdr:nvSpPr>
      <xdr:spPr>
        <a:xfrm>
          <a:off x="18467017" y="681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3" name="直線コネクタ 782"/>
        <xdr:cNvCxnSpPr/>
      </xdr:nvCxnSpPr>
      <xdr:spPr>
        <a:xfrm flipV="1">
          <a:off x="22159595" y="8891925"/>
          <a:ext cx="1269" cy="119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86" name="貸付金最大値テキスト"/>
        <xdr:cNvSpPr txBox="1"/>
      </xdr:nvSpPr>
      <xdr:spPr>
        <a:xfrm>
          <a:off x="22212300" y="86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87" name="直線コネクタ 786"/>
        <xdr:cNvCxnSpPr/>
      </xdr:nvCxnSpPr>
      <xdr:spPr>
        <a:xfrm>
          <a:off x="22072600" y="88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51232</xdr:rowOff>
    </xdr:from>
    <xdr:to>
      <xdr:col>116</xdr:col>
      <xdr:colOff>63500</xdr:colOff>
      <xdr:row>56</xdr:row>
      <xdr:rowOff>95672</xdr:rowOff>
    </xdr:to>
    <xdr:cxnSp macro="">
      <xdr:nvCxnSpPr>
        <xdr:cNvPr id="788" name="直線コネクタ 787"/>
        <xdr:cNvCxnSpPr/>
      </xdr:nvCxnSpPr>
      <xdr:spPr>
        <a:xfrm flipV="1">
          <a:off x="21323300" y="9480982"/>
          <a:ext cx="838200" cy="21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108292</xdr:rowOff>
    </xdr:from>
    <xdr:ext cx="469744" cy="259045"/>
    <xdr:sp macro="" textlink="">
      <xdr:nvSpPr>
        <xdr:cNvPr id="789" name="貸付金平均値テキスト"/>
        <xdr:cNvSpPr txBox="1"/>
      </xdr:nvSpPr>
      <xdr:spPr>
        <a:xfrm>
          <a:off x="22212300" y="9880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90" name="フローチャート: 判断 789"/>
        <xdr:cNvSpPr/>
      </xdr:nvSpPr>
      <xdr:spPr>
        <a:xfrm>
          <a:off x="221107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95672</xdr:rowOff>
    </xdr:from>
    <xdr:to>
      <xdr:col>111</xdr:col>
      <xdr:colOff>177800</xdr:colOff>
      <xdr:row>57</xdr:row>
      <xdr:rowOff>170149</xdr:rowOff>
    </xdr:to>
    <xdr:cxnSp macro="">
      <xdr:nvCxnSpPr>
        <xdr:cNvPr id="791" name="直線コネクタ 790"/>
        <xdr:cNvCxnSpPr/>
      </xdr:nvCxnSpPr>
      <xdr:spPr>
        <a:xfrm flipV="1">
          <a:off x="20434300" y="9696872"/>
          <a:ext cx="889000" cy="2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2" name="フローチャート: 判断 791"/>
        <xdr:cNvSpPr/>
      </xdr:nvSpPr>
      <xdr:spPr>
        <a:xfrm>
          <a:off x="21272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72173</xdr:rowOff>
    </xdr:from>
    <xdr:ext cx="469744" cy="259045"/>
    <xdr:sp macro="" textlink="">
      <xdr:nvSpPr>
        <xdr:cNvPr id="793" name="テキスト ボックス 792"/>
        <xdr:cNvSpPr txBox="1"/>
      </xdr:nvSpPr>
      <xdr:spPr>
        <a:xfrm>
          <a:off x="21088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74046</xdr:rowOff>
    </xdr:from>
    <xdr:to>
      <xdr:col>107</xdr:col>
      <xdr:colOff>50800</xdr:colOff>
      <xdr:row>57</xdr:row>
      <xdr:rowOff>170149</xdr:rowOff>
    </xdr:to>
    <xdr:cxnSp macro="">
      <xdr:nvCxnSpPr>
        <xdr:cNvPr id="794" name="直線コネクタ 793"/>
        <xdr:cNvCxnSpPr/>
      </xdr:nvCxnSpPr>
      <xdr:spPr>
        <a:xfrm>
          <a:off x="19545300" y="9846696"/>
          <a:ext cx="889000" cy="9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5" name="フローチャート: 判断 794"/>
        <xdr:cNvSpPr/>
      </xdr:nvSpPr>
      <xdr:spPr>
        <a:xfrm>
          <a:off x="20383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160484</xdr:rowOff>
    </xdr:from>
    <xdr:ext cx="469744" cy="259045"/>
    <xdr:sp macro="" textlink="">
      <xdr:nvSpPr>
        <xdr:cNvPr id="796" name="テキスト ボックス 795"/>
        <xdr:cNvSpPr txBox="1"/>
      </xdr:nvSpPr>
      <xdr:spPr>
        <a:xfrm>
          <a:off x="20199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71348</xdr:rowOff>
    </xdr:from>
    <xdr:to>
      <xdr:col>102</xdr:col>
      <xdr:colOff>114300</xdr:colOff>
      <xdr:row>57</xdr:row>
      <xdr:rowOff>74046</xdr:rowOff>
    </xdr:to>
    <xdr:cxnSp macro="">
      <xdr:nvCxnSpPr>
        <xdr:cNvPr id="797" name="直線コネクタ 796"/>
        <xdr:cNvCxnSpPr/>
      </xdr:nvCxnSpPr>
      <xdr:spPr>
        <a:xfrm>
          <a:off x="18656300" y="984399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141204</xdr:rowOff>
    </xdr:from>
    <xdr:to>
      <xdr:col>102</xdr:col>
      <xdr:colOff>165100</xdr:colOff>
      <xdr:row>57</xdr:row>
      <xdr:rowOff>71354</xdr:rowOff>
    </xdr:to>
    <xdr:sp macro="" textlink="">
      <xdr:nvSpPr>
        <xdr:cNvPr id="798" name="フローチャート: 判断 797"/>
        <xdr:cNvSpPr/>
      </xdr:nvSpPr>
      <xdr:spPr>
        <a:xfrm>
          <a:off x="19494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87881</xdr:rowOff>
    </xdr:from>
    <xdr:ext cx="469744" cy="259045"/>
    <xdr:sp macro="" textlink="">
      <xdr:nvSpPr>
        <xdr:cNvPr id="799" name="テキスト ボックス 798"/>
        <xdr:cNvSpPr txBox="1"/>
      </xdr:nvSpPr>
      <xdr:spPr>
        <a:xfrm>
          <a:off x="19310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58268</xdr:rowOff>
    </xdr:from>
    <xdr:to>
      <xdr:col>98</xdr:col>
      <xdr:colOff>38100</xdr:colOff>
      <xdr:row>57</xdr:row>
      <xdr:rowOff>159868</xdr:rowOff>
    </xdr:to>
    <xdr:sp macro="" textlink="">
      <xdr:nvSpPr>
        <xdr:cNvPr id="800" name="フローチャート: 判断 799"/>
        <xdr:cNvSpPr/>
      </xdr:nvSpPr>
      <xdr:spPr>
        <a:xfrm>
          <a:off x="18605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150995</xdr:rowOff>
    </xdr:from>
    <xdr:ext cx="469744" cy="259045"/>
    <xdr:sp macro="" textlink="">
      <xdr:nvSpPr>
        <xdr:cNvPr id="801" name="テキスト ボックス 800"/>
        <xdr:cNvSpPr txBox="1"/>
      </xdr:nvSpPr>
      <xdr:spPr>
        <a:xfrm>
          <a:off x="18421428" y="992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432</xdr:rowOff>
    </xdr:from>
    <xdr:to>
      <xdr:col>116</xdr:col>
      <xdr:colOff>114300</xdr:colOff>
      <xdr:row>55</xdr:row>
      <xdr:rowOff>102032</xdr:rowOff>
    </xdr:to>
    <xdr:sp macro="" textlink="">
      <xdr:nvSpPr>
        <xdr:cNvPr id="807" name="楕円 806"/>
        <xdr:cNvSpPr/>
      </xdr:nvSpPr>
      <xdr:spPr>
        <a:xfrm>
          <a:off x="22110700" y="94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23309</xdr:rowOff>
    </xdr:from>
    <xdr:ext cx="534377" cy="259045"/>
    <xdr:sp macro="" textlink="">
      <xdr:nvSpPr>
        <xdr:cNvPr id="808" name="貸付金該当値テキスト"/>
        <xdr:cNvSpPr txBox="1"/>
      </xdr:nvSpPr>
      <xdr:spPr>
        <a:xfrm>
          <a:off x="22212300" y="928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44872</xdr:rowOff>
    </xdr:from>
    <xdr:to>
      <xdr:col>112</xdr:col>
      <xdr:colOff>38100</xdr:colOff>
      <xdr:row>56</xdr:row>
      <xdr:rowOff>146472</xdr:rowOff>
    </xdr:to>
    <xdr:sp macro="" textlink="">
      <xdr:nvSpPr>
        <xdr:cNvPr id="809" name="楕円 808"/>
        <xdr:cNvSpPr/>
      </xdr:nvSpPr>
      <xdr:spPr>
        <a:xfrm>
          <a:off x="21272500" y="96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162999</xdr:rowOff>
    </xdr:from>
    <xdr:ext cx="469744" cy="259045"/>
    <xdr:sp macro="" textlink="">
      <xdr:nvSpPr>
        <xdr:cNvPr id="810" name="テキスト ボックス 809"/>
        <xdr:cNvSpPr txBox="1"/>
      </xdr:nvSpPr>
      <xdr:spPr>
        <a:xfrm>
          <a:off x="21088428" y="942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119349</xdr:rowOff>
    </xdr:from>
    <xdr:to>
      <xdr:col>107</xdr:col>
      <xdr:colOff>101600</xdr:colOff>
      <xdr:row>58</xdr:row>
      <xdr:rowOff>49499</xdr:rowOff>
    </xdr:to>
    <xdr:sp macro="" textlink="">
      <xdr:nvSpPr>
        <xdr:cNvPr id="811" name="楕円 810"/>
        <xdr:cNvSpPr/>
      </xdr:nvSpPr>
      <xdr:spPr>
        <a:xfrm>
          <a:off x="20383500" y="98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40626</xdr:rowOff>
    </xdr:from>
    <xdr:ext cx="469744" cy="259045"/>
    <xdr:sp macro="" textlink="">
      <xdr:nvSpPr>
        <xdr:cNvPr id="812" name="テキスト ボックス 811"/>
        <xdr:cNvSpPr txBox="1"/>
      </xdr:nvSpPr>
      <xdr:spPr>
        <a:xfrm>
          <a:off x="20199428" y="998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23246</xdr:rowOff>
    </xdr:from>
    <xdr:to>
      <xdr:col>102</xdr:col>
      <xdr:colOff>165100</xdr:colOff>
      <xdr:row>57</xdr:row>
      <xdr:rowOff>124846</xdr:rowOff>
    </xdr:to>
    <xdr:sp macro="" textlink="">
      <xdr:nvSpPr>
        <xdr:cNvPr id="813" name="楕円 812"/>
        <xdr:cNvSpPr/>
      </xdr:nvSpPr>
      <xdr:spPr>
        <a:xfrm>
          <a:off x="19494500" y="97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115973</xdr:rowOff>
    </xdr:from>
    <xdr:ext cx="469744" cy="259045"/>
    <xdr:sp macro="" textlink="">
      <xdr:nvSpPr>
        <xdr:cNvPr id="814" name="テキスト ボックス 813"/>
        <xdr:cNvSpPr txBox="1"/>
      </xdr:nvSpPr>
      <xdr:spPr>
        <a:xfrm>
          <a:off x="19310428" y="988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20548</xdr:rowOff>
    </xdr:from>
    <xdr:to>
      <xdr:col>98</xdr:col>
      <xdr:colOff>38100</xdr:colOff>
      <xdr:row>57</xdr:row>
      <xdr:rowOff>122148</xdr:rowOff>
    </xdr:to>
    <xdr:sp macro="" textlink="">
      <xdr:nvSpPr>
        <xdr:cNvPr id="815" name="楕円 814"/>
        <xdr:cNvSpPr/>
      </xdr:nvSpPr>
      <xdr:spPr>
        <a:xfrm>
          <a:off x="18605500" y="97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138675</xdr:rowOff>
    </xdr:from>
    <xdr:ext cx="469744" cy="259045"/>
    <xdr:sp macro="" textlink="">
      <xdr:nvSpPr>
        <xdr:cNvPr id="816" name="テキスト ボックス 815"/>
        <xdr:cNvSpPr txBox="1"/>
      </xdr:nvSpPr>
      <xdr:spPr>
        <a:xfrm>
          <a:off x="18421428" y="956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3" name="直線コネクタ 842"/>
        <xdr:cNvCxnSpPr/>
      </xdr:nvCxnSpPr>
      <xdr:spPr>
        <a:xfrm flipV="1">
          <a:off x="22159595" y="12093177"/>
          <a:ext cx="1269" cy="156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4" name="繰出金最小値テキスト"/>
        <xdr:cNvSpPr txBox="1"/>
      </xdr:nvSpPr>
      <xdr:spPr>
        <a:xfrm>
          <a:off x="22212300" y="13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5" name="直線コネクタ 844"/>
        <xdr:cNvCxnSpPr/>
      </xdr:nvCxnSpPr>
      <xdr:spPr>
        <a:xfrm>
          <a:off x="22072600" y="1365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46" name="繰出金最大値テキスト"/>
        <xdr:cNvSpPr txBox="1"/>
      </xdr:nvSpPr>
      <xdr:spPr>
        <a:xfrm>
          <a:off x="22212300" y="11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47" name="直線コネクタ 846"/>
        <xdr:cNvCxnSpPr/>
      </xdr:nvCxnSpPr>
      <xdr:spPr>
        <a:xfrm>
          <a:off x="22072600" y="1209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59544</xdr:rowOff>
    </xdr:from>
    <xdr:to>
      <xdr:col>116</xdr:col>
      <xdr:colOff>63500</xdr:colOff>
      <xdr:row>79</xdr:row>
      <xdr:rowOff>108905</xdr:rowOff>
    </xdr:to>
    <xdr:cxnSp macro="">
      <xdr:nvCxnSpPr>
        <xdr:cNvPr id="848" name="直線コネクタ 847"/>
        <xdr:cNvCxnSpPr/>
      </xdr:nvCxnSpPr>
      <xdr:spPr>
        <a:xfrm>
          <a:off x="21323300" y="13604094"/>
          <a:ext cx="838200" cy="4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98486</xdr:rowOff>
    </xdr:from>
    <xdr:ext cx="534377" cy="259045"/>
    <xdr:sp macro="" textlink="">
      <xdr:nvSpPr>
        <xdr:cNvPr id="849" name="繰出金平均値テキスト"/>
        <xdr:cNvSpPr txBox="1"/>
      </xdr:nvSpPr>
      <xdr:spPr>
        <a:xfrm>
          <a:off x="22212300" y="12957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50" name="フローチャート: 判断 849"/>
        <xdr:cNvSpPr/>
      </xdr:nvSpPr>
      <xdr:spPr>
        <a:xfrm>
          <a:off x="221107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45011</xdr:rowOff>
    </xdr:from>
    <xdr:to>
      <xdr:col>111</xdr:col>
      <xdr:colOff>177800</xdr:colOff>
      <xdr:row>79</xdr:row>
      <xdr:rowOff>59544</xdr:rowOff>
    </xdr:to>
    <xdr:cxnSp macro="">
      <xdr:nvCxnSpPr>
        <xdr:cNvPr id="851" name="直線コネクタ 850"/>
        <xdr:cNvCxnSpPr/>
      </xdr:nvCxnSpPr>
      <xdr:spPr>
        <a:xfrm>
          <a:off x="20434300" y="13589561"/>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2" name="フローチャート: 判断 851"/>
        <xdr:cNvSpPr/>
      </xdr:nvSpPr>
      <xdr:spPr>
        <a:xfrm>
          <a:off x="21272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13795</xdr:rowOff>
    </xdr:from>
    <xdr:ext cx="534377" cy="259045"/>
    <xdr:sp macro="" textlink="">
      <xdr:nvSpPr>
        <xdr:cNvPr id="853" name="テキスト ボックス 852"/>
        <xdr:cNvSpPr txBox="1"/>
      </xdr:nvSpPr>
      <xdr:spPr>
        <a:xfrm>
          <a:off x="21056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45011</xdr:rowOff>
    </xdr:from>
    <xdr:to>
      <xdr:col>107</xdr:col>
      <xdr:colOff>50800</xdr:colOff>
      <xdr:row>80</xdr:row>
      <xdr:rowOff>7291</xdr:rowOff>
    </xdr:to>
    <xdr:cxnSp macro="">
      <xdr:nvCxnSpPr>
        <xdr:cNvPr id="854" name="直線コネクタ 853"/>
        <xdr:cNvCxnSpPr/>
      </xdr:nvCxnSpPr>
      <xdr:spPr>
        <a:xfrm flipV="1">
          <a:off x="19545300" y="13589561"/>
          <a:ext cx="889000" cy="1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5" name="フローチャート: 判断 854"/>
        <xdr:cNvSpPr/>
      </xdr:nvSpPr>
      <xdr:spPr>
        <a:xfrm>
          <a:off x="20383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15705</xdr:rowOff>
    </xdr:from>
    <xdr:ext cx="534377" cy="259045"/>
    <xdr:sp macro="" textlink="">
      <xdr:nvSpPr>
        <xdr:cNvPr id="856" name="テキスト ボックス 855"/>
        <xdr:cNvSpPr txBox="1"/>
      </xdr:nvSpPr>
      <xdr:spPr>
        <a:xfrm>
          <a:off x="20167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63429</xdr:rowOff>
    </xdr:from>
    <xdr:to>
      <xdr:col>102</xdr:col>
      <xdr:colOff>114300</xdr:colOff>
      <xdr:row>80</xdr:row>
      <xdr:rowOff>7291</xdr:rowOff>
    </xdr:to>
    <xdr:cxnSp macro="">
      <xdr:nvCxnSpPr>
        <xdr:cNvPr id="857" name="直線コネクタ 856"/>
        <xdr:cNvCxnSpPr/>
      </xdr:nvCxnSpPr>
      <xdr:spPr>
        <a:xfrm>
          <a:off x="18656300" y="13093629"/>
          <a:ext cx="889000" cy="6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58365</xdr:rowOff>
    </xdr:from>
    <xdr:to>
      <xdr:col>102</xdr:col>
      <xdr:colOff>165100</xdr:colOff>
      <xdr:row>76</xdr:row>
      <xdr:rowOff>159965</xdr:rowOff>
    </xdr:to>
    <xdr:sp macro="" textlink="">
      <xdr:nvSpPr>
        <xdr:cNvPr id="858" name="フローチャート: 判断 857"/>
        <xdr:cNvSpPr/>
      </xdr:nvSpPr>
      <xdr:spPr>
        <a:xfrm>
          <a:off x="19494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5042</xdr:rowOff>
    </xdr:from>
    <xdr:ext cx="534377" cy="259045"/>
    <xdr:sp macro="" textlink="">
      <xdr:nvSpPr>
        <xdr:cNvPr id="859" name="テキスト ボックス 858"/>
        <xdr:cNvSpPr txBox="1"/>
      </xdr:nvSpPr>
      <xdr:spPr>
        <a:xfrm>
          <a:off x="19278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13151</xdr:rowOff>
    </xdr:from>
    <xdr:to>
      <xdr:col>98</xdr:col>
      <xdr:colOff>38100</xdr:colOff>
      <xdr:row>76</xdr:row>
      <xdr:rowOff>114751</xdr:rowOff>
    </xdr:to>
    <xdr:sp macro="" textlink="">
      <xdr:nvSpPr>
        <xdr:cNvPr id="860" name="フローチャート: 判断 859"/>
        <xdr:cNvSpPr/>
      </xdr:nvSpPr>
      <xdr:spPr>
        <a:xfrm>
          <a:off x="18605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105878</xdr:rowOff>
    </xdr:from>
    <xdr:ext cx="534377" cy="259045"/>
    <xdr:sp macro="" textlink="">
      <xdr:nvSpPr>
        <xdr:cNvPr id="861" name="テキスト ボックス 860"/>
        <xdr:cNvSpPr txBox="1"/>
      </xdr:nvSpPr>
      <xdr:spPr>
        <a:xfrm>
          <a:off x="18389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58105</xdr:rowOff>
    </xdr:from>
    <xdr:to>
      <xdr:col>116</xdr:col>
      <xdr:colOff>114300</xdr:colOff>
      <xdr:row>79</xdr:row>
      <xdr:rowOff>159705</xdr:rowOff>
    </xdr:to>
    <xdr:sp macro="" textlink="">
      <xdr:nvSpPr>
        <xdr:cNvPr id="867" name="楕円 866"/>
        <xdr:cNvSpPr/>
      </xdr:nvSpPr>
      <xdr:spPr>
        <a:xfrm>
          <a:off x="22110700" y="136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144482</xdr:rowOff>
    </xdr:from>
    <xdr:ext cx="534377" cy="259045"/>
    <xdr:sp macro="" textlink="">
      <xdr:nvSpPr>
        <xdr:cNvPr id="868" name="繰出金該当値テキスト"/>
        <xdr:cNvSpPr txBox="1"/>
      </xdr:nvSpPr>
      <xdr:spPr>
        <a:xfrm>
          <a:off x="22212300" y="135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8744</xdr:rowOff>
    </xdr:from>
    <xdr:to>
      <xdr:col>112</xdr:col>
      <xdr:colOff>38100</xdr:colOff>
      <xdr:row>79</xdr:row>
      <xdr:rowOff>110344</xdr:rowOff>
    </xdr:to>
    <xdr:sp macro="" textlink="">
      <xdr:nvSpPr>
        <xdr:cNvPr id="869" name="楕円 868"/>
        <xdr:cNvSpPr/>
      </xdr:nvSpPr>
      <xdr:spPr>
        <a:xfrm>
          <a:off x="21272500" y="135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101471</xdr:rowOff>
    </xdr:from>
    <xdr:ext cx="534377" cy="259045"/>
    <xdr:sp macro="" textlink="">
      <xdr:nvSpPr>
        <xdr:cNvPr id="870" name="テキスト ボックス 869"/>
        <xdr:cNvSpPr txBox="1"/>
      </xdr:nvSpPr>
      <xdr:spPr>
        <a:xfrm>
          <a:off x="21056111" y="136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165661</xdr:rowOff>
    </xdr:from>
    <xdr:to>
      <xdr:col>107</xdr:col>
      <xdr:colOff>101600</xdr:colOff>
      <xdr:row>79</xdr:row>
      <xdr:rowOff>95811</xdr:rowOff>
    </xdr:to>
    <xdr:sp macro="" textlink="">
      <xdr:nvSpPr>
        <xdr:cNvPr id="871" name="楕円 870"/>
        <xdr:cNvSpPr/>
      </xdr:nvSpPr>
      <xdr:spPr>
        <a:xfrm>
          <a:off x="20383500" y="135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86938</xdr:rowOff>
    </xdr:from>
    <xdr:ext cx="534377" cy="259045"/>
    <xdr:sp macro="" textlink="">
      <xdr:nvSpPr>
        <xdr:cNvPr id="872" name="テキスト ボックス 871"/>
        <xdr:cNvSpPr txBox="1"/>
      </xdr:nvSpPr>
      <xdr:spPr>
        <a:xfrm>
          <a:off x="20167111" y="136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127941</xdr:rowOff>
    </xdr:from>
    <xdr:to>
      <xdr:col>102</xdr:col>
      <xdr:colOff>165100</xdr:colOff>
      <xdr:row>80</xdr:row>
      <xdr:rowOff>58091</xdr:rowOff>
    </xdr:to>
    <xdr:sp macro="" textlink="">
      <xdr:nvSpPr>
        <xdr:cNvPr id="873" name="楕円 872"/>
        <xdr:cNvSpPr/>
      </xdr:nvSpPr>
      <xdr:spPr>
        <a:xfrm>
          <a:off x="19494500" y="136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80</xdr:row>
      <xdr:rowOff>49218</xdr:rowOff>
    </xdr:from>
    <xdr:ext cx="534377" cy="259045"/>
    <xdr:sp macro="" textlink="">
      <xdr:nvSpPr>
        <xdr:cNvPr id="874" name="テキスト ボックス 873"/>
        <xdr:cNvSpPr txBox="1"/>
      </xdr:nvSpPr>
      <xdr:spPr>
        <a:xfrm>
          <a:off x="19278111" y="137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12629</xdr:rowOff>
    </xdr:from>
    <xdr:to>
      <xdr:col>98</xdr:col>
      <xdr:colOff>38100</xdr:colOff>
      <xdr:row>76</xdr:row>
      <xdr:rowOff>114229</xdr:rowOff>
    </xdr:to>
    <xdr:sp macro="" textlink="">
      <xdr:nvSpPr>
        <xdr:cNvPr id="875" name="楕円 874"/>
        <xdr:cNvSpPr/>
      </xdr:nvSpPr>
      <xdr:spPr>
        <a:xfrm>
          <a:off x="18605500" y="130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130756</xdr:rowOff>
    </xdr:from>
    <xdr:ext cx="534377" cy="259045"/>
    <xdr:sp macro="" textlink="">
      <xdr:nvSpPr>
        <xdr:cNvPr id="876" name="テキスト ボックス 875"/>
        <xdr:cNvSpPr txBox="1"/>
      </xdr:nvSpPr>
      <xdr:spPr>
        <a:xfrm>
          <a:off x="18389111" y="128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補助費等：会計年度任用職員制度の導入に伴い、賃金が報酬等となり分析区分が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に変更になったことで数値に大きく増減がある。類似団体と比較すると低い数値になっているが、年々上昇傾向にあるので、今後も職員体制の管理や事務作業の見直しを行い、行財政改革に取り組んでいく。</a:t>
          </a:r>
        </a:p>
        <a:p>
          <a:r>
            <a:rPr kumimoji="1" lang="ja-JP" altLang="en-US" sz="1300">
              <a:latin typeface="ＭＳ Ｐゴシック" panose="020B0600070205080204" pitchFamily="50" charset="-128"/>
              <a:ea typeface="ＭＳ Ｐゴシック" panose="020B0600070205080204" pitchFamily="50" charset="-128"/>
            </a:rPr>
            <a:t>貸付金：前年度に引き続き㈱チャンネル・ユーが行うケーブルテレビ</a:t>
          </a:r>
          <a:r>
            <a:rPr kumimoji="1" lang="en-US" altLang="ja-JP" sz="1300">
              <a:latin typeface="ＭＳ Ｐゴシック" panose="020B0600070205080204" pitchFamily="50" charset="-128"/>
              <a:ea typeface="ＭＳ Ｐゴシック" panose="020B0600070205080204" pitchFamily="50" charset="-128"/>
            </a:rPr>
            <a:t>FTTH</a:t>
          </a:r>
          <a:r>
            <a:rPr kumimoji="1" lang="ja-JP" altLang="en-US" sz="1300">
              <a:latin typeface="ＭＳ Ｐゴシック" panose="020B0600070205080204" pitchFamily="50" charset="-128"/>
              <a:ea typeface="ＭＳ Ｐゴシック" panose="020B0600070205080204" pitchFamily="50" charset="-128"/>
            </a:rPr>
            <a:t>化工事に係る経費について貸付を行ったため増加している。</a:t>
          </a:r>
        </a:p>
        <a:p>
          <a:r>
            <a:rPr kumimoji="1" lang="ja-JP" altLang="en-US" sz="1300">
              <a:latin typeface="ＭＳ Ｐゴシック" panose="020B0600070205080204" pitchFamily="50" charset="-128"/>
              <a:ea typeface="ＭＳ Ｐゴシック" panose="020B0600070205080204" pitchFamily="50" charset="-128"/>
            </a:rPr>
            <a:t>扶助費：令和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年度において近年でもっとも高い水準の値となっている。今後も社会保障関連経費の増大に伴い、扶助費が増加することが見込まれるので、必要以上に増大しないように努めていく。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普通建設事業費：道路メンテナンス事業・リニア対策事業により町内主要幹線の道路改良工事、および町内小中学校の照明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化改修工事を行ったため、前年度に引き続き令和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年度についても数値が増加した。今後も個別施設計画に基づいて施設の長寿命化等を効率的に進め、トータルコストを縮減・平準化していくよう取り組んでいく。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12,742
12,581
72.79
8,128,942
7,482,074
476,025
4,463,010
4,525,222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xdr:cNvCxnSpPr/>
      </xdr:nvCxnSpPr>
      <xdr:spPr>
        <a:xfrm flipV="1">
          <a:off x="4633595" y="5131943"/>
          <a:ext cx="1270" cy="134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xdr:cNvSpPr txBox="1"/>
      </xdr:nvSpPr>
      <xdr:spPr>
        <a:xfrm>
          <a:off x="46863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xdr:cNvCxnSpPr/>
      </xdr:nvCxnSpPr>
      <xdr:spPr>
        <a:xfrm>
          <a:off x="4546600" y="647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xdr:cNvSpPr txBox="1"/>
      </xdr:nvSpPr>
      <xdr:spPr>
        <a:xfrm>
          <a:off x="4686300" y="490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xdr:cNvCxnSpPr/>
      </xdr:nvCxnSpPr>
      <xdr:spPr>
        <a:xfrm>
          <a:off x="4546600" y="513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14351</xdr:rowOff>
    </xdr:from>
    <xdr:to>
      <xdr:col>24</xdr:col>
      <xdr:colOff>63500</xdr:colOff>
      <xdr:row>37</xdr:row>
      <xdr:rowOff>79121</xdr:rowOff>
    </xdr:to>
    <xdr:cxnSp macro="">
      <xdr:nvCxnSpPr>
        <xdr:cNvPr id="61" name="直線コネクタ 60"/>
        <xdr:cNvCxnSpPr/>
      </xdr:nvCxnSpPr>
      <xdr:spPr>
        <a:xfrm>
          <a:off x="3797300" y="6358001"/>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103395</xdr:rowOff>
    </xdr:from>
    <xdr:ext cx="469744" cy="259045"/>
    <xdr:sp macro="" textlink="">
      <xdr:nvSpPr>
        <xdr:cNvPr id="62" name="議会費平均値テキスト"/>
        <xdr:cNvSpPr txBox="1"/>
      </xdr:nvSpPr>
      <xdr:spPr>
        <a:xfrm>
          <a:off x="4686300" y="5761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xdr:cNvSpPr/>
      </xdr:nvSpPr>
      <xdr:spPr>
        <a:xfrm>
          <a:off x="45847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146558</xdr:rowOff>
    </xdr:from>
    <xdr:to>
      <xdr:col>19</xdr:col>
      <xdr:colOff>177800</xdr:colOff>
      <xdr:row>37</xdr:row>
      <xdr:rowOff>14351</xdr:rowOff>
    </xdr:to>
    <xdr:cxnSp macro="">
      <xdr:nvCxnSpPr>
        <xdr:cNvPr id="64" name="直線コネクタ 63"/>
        <xdr:cNvCxnSpPr/>
      </xdr:nvCxnSpPr>
      <xdr:spPr>
        <a:xfrm>
          <a:off x="2908300" y="6318758"/>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xdr:cNvSpPr/>
      </xdr:nvSpPr>
      <xdr:spPr>
        <a:xfrm>
          <a:off x="3746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74058</xdr:rowOff>
    </xdr:from>
    <xdr:ext cx="469744" cy="259045"/>
    <xdr:sp macro="" textlink="">
      <xdr:nvSpPr>
        <xdr:cNvPr id="66" name="テキスト ボックス 65"/>
        <xdr:cNvSpPr txBox="1"/>
      </xdr:nvSpPr>
      <xdr:spPr>
        <a:xfrm>
          <a:off x="3562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91694</xdr:rowOff>
    </xdr:from>
    <xdr:to>
      <xdr:col>15</xdr:col>
      <xdr:colOff>50800</xdr:colOff>
      <xdr:row>36</xdr:row>
      <xdr:rowOff>146558</xdr:rowOff>
    </xdr:to>
    <xdr:cxnSp macro="">
      <xdr:nvCxnSpPr>
        <xdr:cNvPr id="67" name="直線コネクタ 66"/>
        <xdr:cNvCxnSpPr/>
      </xdr:nvCxnSpPr>
      <xdr:spPr>
        <a:xfrm>
          <a:off x="2019300" y="62638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xdr:cNvSpPr/>
      </xdr:nvSpPr>
      <xdr:spPr>
        <a:xfrm>
          <a:off x="2857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87393</xdr:rowOff>
    </xdr:from>
    <xdr:ext cx="469744" cy="259045"/>
    <xdr:sp macro="" textlink="">
      <xdr:nvSpPr>
        <xdr:cNvPr id="69" name="テキスト ボックス 68"/>
        <xdr:cNvSpPr txBox="1"/>
      </xdr:nvSpPr>
      <xdr:spPr>
        <a:xfrm>
          <a:off x="2673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91694</xdr:rowOff>
    </xdr:from>
    <xdr:to>
      <xdr:col>10</xdr:col>
      <xdr:colOff>114300</xdr:colOff>
      <xdr:row>36</xdr:row>
      <xdr:rowOff>127889</xdr:rowOff>
    </xdr:to>
    <xdr:cxnSp macro="">
      <xdr:nvCxnSpPr>
        <xdr:cNvPr id="70" name="直線コネクタ 69"/>
        <xdr:cNvCxnSpPr/>
      </xdr:nvCxnSpPr>
      <xdr:spPr>
        <a:xfrm flipV="1">
          <a:off x="1130300" y="626389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124714</xdr:rowOff>
    </xdr:from>
    <xdr:to>
      <xdr:col>10</xdr:col>
      <xdr:colOff>165100</xdr:colOff>
      <xdr:row>34</xdr:row>
      <xdr:rowOff>54864</xdr:rowOff>
    </xdr:to>
    <xdr:sp macro="" textlink="">
      <xdr:nvSpPr>
        <xdr:cNvPr id="71" name="フローチャート: 判断 70"/>
        <xdr:cNvSpPr/>
      </xdr:nvSpPr>
      <xdr:spPr>
        <a:xfrm>
          <a:off x="1968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71391</xdr:rowOff>
    </xdr:from>
    <xdr:ext cx="469744" cy="259045"/>
    <xdr:sp macro="" textlink="">
      <xdr:nvSpPr>
        <xdr:cNvPr id="72" name="テキスト ボックス 71"/>
        <xdr:cNvSpPr txBox="1"/>
      </xdr:nvSpPr>
      <xdr:spPr>
        <a:xfrm>
          <a:off x="1784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143383</xdr:rowOff>
    </xdr:from>
    <xdr:to>
      <xdr:col>6</xdr:col>
      <xdr:colOff>38100</xdr:colOff>
      <xdr:row>34</xdr:row>
      <xdr:rowOff>73533</xdr:rowOff>
    </xdr:to>
    <xdr:sp macro="" textlink="">
      <xdr:nvSpPr>
        <xdr:cNvPr id="73" name="フローチャート: 判断 72"/>
        <xdr:cNvSpPr/>
      </xdr:nvSpPr>
      <xdr:spPr>
        <a:xfrm>
          <a:off x="1079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90060</xdr:rowOff>
    </xdr:from>
    <xdr:ext cx="469744" cy="259045"/>
    <xdr:sp macro="" textlink="">
      <xdr:nvSpPr>
        <xdr:cNvPr id="74" name="テキスト ボックス 73"/>
        <xdr:cNvSpPr txBox="1"/>
      </xdr:nvSpPr>
      <xdr:spPr>
        <a:xfrm>
          <a:off x="895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28321</xdr:rowOff>
    </xdr:from>
    <xdr:to>
      <xdr:col>24</xdr:col>
      <xdr:colOff>114300</xdr:colOff>
      <xdr:row>37</xdr:row>
      <xdr:rowOff>129921</xdr:rowOff>
    </xdr:to>
    <xdr:sp macro="" textlink="">
      <xdr:nvSpPr>
        <xdr:cNvPr id="80" name="楕円 79"/>
        <xdr:cNvSpPr/>
      </xdr:nvSpPr>
      <xdr:spPr>
        <a:xfrm>
          <a:off x="45847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114698</xdr:rowOff>
    </xdr:from>
    <xdr:ext cx="469744" cy="259045"/>
    <xdr:sp macro="" textlink="">
      <xdr:nvSpPr>
        <xdr:cNvPr id="81" name="議会費該当値テキスト"/>
        <xdr:cNvSpPr txBox="1"/>
      </xdr:nvSpPr>
      <xdr:spPr>
        <a:xfrm>
          <a:off x="4686300" y="628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135001</xdr:rowOff>
    </xdr:from>
    <xdr:to>
      <xdr:col>20</xdr:col>
      <xdr:colOff>38100</xdr:colOff>
      <xdr:row>37</xdr:row>
      <xdr:rowOff>65151</xdr:rowOff>
    </xdr:to>
    <xdr:sp macro="" textlink="">
      <xdr:nvSpPr>
        <xdr:cNvPr id="82" name="楕円 81"/>
        <xdr:cNvSpPr/>
      </xdr:nvSpPr>
      <xdr:spPr>
        <a:xfrm>
          <a:off x="3746500" y="63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56278</xdr:rowOff>
    </xdr:from>
    <xdr:ext cx="469744" cy="259045"/>
    <xdr:sp macro="" textlink="">
      <xdr:nvSpPr>
        <xdr:cNvPr id="83" name="テキスト ボックス 82"/>
        <xdr:cNvSpPr txBox="1"/>
      </xdr:nvSpPr>
      <xdr:spPr>
        <a:xfrm>
          <a:off x="3562428" y="639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95758</xdr:rowOff>
    </xdr:from>
    <xdr:to>
      <xdr:col>15</xdr:col>
      <xdr:colOff>101600</xdr:colOff>
      <xdr:row>37</xdr:row>
      <xdr:rowOff>25908</xdr:rowOff>
    </xdr:to>
    <xdr:sp macro="" textlink="">
      <xdr:nvSpPr>
        <xdr:cNvPr id="84" name="楕円 83"/>
        <xdr:cNvSpPr/>
      </xdr:nvSpPr>
      <xdr:spPr>
        <a:xfrm>
          <a:off x="2857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17035</xdr:rowOff>
    </xdr:from>
    <xdr:ext cx="469744" cy="259045"/>
    <xdr:sp macro="" textlink="">
      <xdr:nvSpPr>
        <xdr:cNvPr id="85" name="テキスト ボックス 84"/>
        <xdr:cNvSpPr txBox="1"/>
      </xdr:nvSpPr>
      <xdr:spPr>
        <a:xfrm>
          <a:off x="2673428" y="636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40894</xdr:rowOff>
    </xdr:from>
    <xdr:to>
      <xdr:col>10</xdr:col>
      <xdr:colOff>165100</xdr:colOff>
      <xdr:row>36</xdr:row>
      <xdr:rowOff>142494</xdr:rowOff>
    </xdr:to>
    <xdr:sp macro="" textlink="">
      <xdr:nvSpPr>
        <xdr:cNvPr id="86" name="楕円 85"/>
        <xdr:cNvSpPr/>
      </xdr:nvSpPr>
      <xdr:spPr>
        <a:xfrm>
          <a:off x="1968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133621</xdr:rowOff>
    </xdr:from>
    <xdr:ext cx="469744" cy="259045"/>
    <xdr:sp macro="" textlink="">
      <xdr:nvSpPr>
        <xdr:cNvPr id="87" name="テキスト ボックス 86"/>
        <xdr:cNvSpPr txBox="1"/>
      </xdr:nvSpPr>
      <xdr:spPr>
        <a:xfrm>
          <a:off x="1784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77089</xdr:rowOff>
    </xdr:from>
    <xdr:to>
      <xdr:col>6</xdr:col>
      <xdr:colOff>38100</xdr:colOff>
      <xdr:row>37</xdr:row>
      <xdr:rowOff>7239</xdr:rowOff>
    </xdr:to>
    <xdr:sp macro="" textlink="">
      <xdr:nvSpPr>
        <xdr:cNvPr id="88" name="楕円 87"/>
        <xdr:cNvSpPr/>
      </xdr:nvSpPr>
      <xdr:spPr>
        <a:xfrm>
          <a:off x="1079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169816</xdr:rowOff>
    </xdr:from>
    <xdr:ext cx="469744" cy="259045"/>
    <xdr:sp macro="" textlink="">
      <xdr:nvSpPr>
        <xdr:cNvPr id="89" name="テキスト ボックス 88"/>
        <xdr:cNvSpPr txBox="1"/>
      </xdr:nvSpPr>
      <xdr:spPr>
        <a:xfrm>
          <a:off x="895428" y="63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xdr:cNvCxnSpPr/>
      </xdr:nvCxnSpPr>
      <xdr:spPr>
        <a:xfrm flipV="1">
          <a:off x="4633595" y="8650270"/>
          <a:ext cx="1270" cy="137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xdr:cNvSpPr txBox="1"/>
      </xdr:nvSpPr>
      <xdr:spPr>
        <a:xfrm>
          <a:off x="4686300" y="10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xdr:cNvCxnSpPr/>
      </xdr:nvCxnSpPr>
      <xdr:spPr>
        <a:xfrm>
          <a:off x="4546600" y="1002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xdr:cNvSpPr txBox="1"/>
      </xdr:nvSpPr>
      <xdr:spPr>
        <a:xfrm>
          <a:off x="4686300" y="84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xdr:cNvCxnSpPr/>
      </xdr:nvCxnSpPr>
      <xdr:spPr>
        <a:xfrm>
          <a:off x="4546600" y="865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3990</xdr:rowOff>
    </xdr:from>
    <xdr:to>
      <xdr:col>24</xdr:col>
      <xdr:colOff>63500</xdr:colOff>
      <xdr:row>58</xdr:row>
      <xdr:rowOff>50445</xdr:rowOff>
    </xdr:to>
    <xdr:cxnSp macro="">
      <xdr:nvCxnSpPr>
        <xdr:cNvPr id="118" name="直線コネクタ 117"/>
        <xdr:cNvCxnSpPr/>
      </xdr:nvCxnSpPr>
      <xdr:spPr>
        <a:xfrm>
          <a:off x="3797300" y="9948090"/>
          <a:ext cx="838200" cy="4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11099</xdr:rowOff>
    </xdr:from>
    <xdr:ext cx="599010" cy="259045"/>
    <xdr:sp macro="" textlink="">
      <xdr:nvSpPr>
        <xdr:cNvPr id="119" name="総務費平均値テキスト"/>
        <xdr:cNvSpPr txBox="1"/>
      </xdr:nvSpPr>
      <xdr:spPr>
        <a:xfrm>
          <a:off x="4686300" y="9612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xdr:cNvSpPr/>
      </xdr:nvSpPr>
      <xdr:spPr>
        <a:xfrm>
          <a:off x="4584700" y="97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67080</xdr:rowOff>
    </xdr:from>
    <xdr:to>
      <xdr:col>19</xdr:col>
      <xdr:colOff>177800</xdr:colOff>
      <xdr:row>58</xdr:row>
      <xdr:rowOff>3990</xdr:rowOff>
    </xdr:to>
    <xdr:cxnSp macro="">
      <xdr:nvCxnSpPr>
        <xdr:cNvPr id="121" name="直線コネクタ 120"/>
        <xdr:cNvCxnSpPr/>
      </xdr:nvCxnSpPr>
      <xdr:spPr>
        <a:xfrm>
          <a:off x="2908300" y="9839730"/>
          <a:ext cx="889000" cy="10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xdr:cNvSpPr/>
      </xdr:nvSpPr>
      <xdr:spPr>
        <a:xfrm>
          <a:off x="37465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3270</xdr:rowOff>
    </xdr:from>
    <xdr:ext cx="599010" cy="259045"/>
    <xdr:sp macro="" textlink="">
      <xdr:nvSpPr>
        <xdr:cNvPr id="123" name="テキスト ボックス 122"/>
        <xdr:cNvSpPr txBox="1"/>
      </xdr:nvSpPr>
      <xdr:spPr>
        <a:xfrm>
          <a:off x="3497795" y="96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67080</xdr:rowOff>
    </xdr:from>
    <xdr:to>
      <xdr:col>15</xdr:col>
      <xdr:colOff>50800</xdr:colOff>
      <xdr:row>58</xdr:row>
      <xdr:rowOff>96028</xdr:rowOff>
    </xdr:to>
    <xdr:cxnSp macro="">
      <xdr:nvCxnSpPr>
        <xdr:cNvPr id="124" name="直線コネクタ 123"/>
        <xdr:cNvCxnSpPr/>
      </xdr:nvCxnSpPr>
      <xdr:spPr>
        <a:xfrm flipV="1">
          <a:off x="2019300" y="9839730"/>
          <a:ext cx="889000" cy="20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xdr:cNvSpPr/>
      </xdr:nvSpPr>
      <xdr:spPr>
        <a:xfrm>
          <a:off x="2857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28540</xdr:rowOff>
    </xdr:from>
    <xdr:ext cx="599010" cy="259045"/>
    <xdr:sp macro="" textlink="">
      <xdr:nvSpPr>
        <xdr:cNvPr id="126" name="テキスト ボックス 125"/>
        <xdr:cNvSpPr txBox="1"/>
      </xdr:nvSpPr>
      <xdr:spPr>
        <a:xfrm>
          <a:off x="2608795" y="945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96028</xdr:rowOff>
    </xdr:from>
    <xdr:to>
      <xdr:col>10</xdr:col>
      <xdr:colOff>114300</xdr:colOff>
      <xdr:row>58</xdr:row>
      <xdr:rowOff>113771</xdr:rowOff>
    </xdr:to>
    <xdr:cxnSp macro="">
      <xdr:nvCxnSpPr>
        <xdr:cNvPr id="127" name="直線コネクタ 126"/>
        <xdr:cNvCxnSpPr/>
      </xdr:nvCxnSpPr>
      <xdr:spPr>
        <a:xfrm flipV="1">
          <a:off x="1130300" y="10040128"/>
          <a:ext cx="889000" cy="1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77477</xdr:rowOff>
    </xdr:from>
    <xdr:to>
      <xdr:col>10</xdr:col>
      <xdr:colOff>165100</xdr:colOff>
      <xdr:row>58</xdr:row>
      <xdr:rowOff>7627</xdr:rowOff>
    </xdr:to>
    <xdr:sp macro="" textlink="">
      <xdr:nvSpPr>
        <xdr:cNvPr id="128" name="フローチャート: 判断 127"/>
        <xdr:cNvSpPr/>
      </xdr:nvSpPr>
      <xdr:spPr>
        <a:xfrm>
          <a:off x="1968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24154</xdr:rowOff>
    </xdr:from>
    <xdr:ext cx="599010" cy="259045"/>
    <xdr:sp macro="" textlink="">
      <xdr:nvSpPr>
        <xdr:cNvPr id="129" name="テキスト ボックス 128"/>
        <xdr:cNvSpPr txBox="1"/>
      </xdr:nvSpPr>
      <xdr:spPr>
        <a:xfrm>
          <a:off x="1719795" y="96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53513</xdr:rowOff>
    </xdr:from>
    <xdr:to>
      <xdr:col>6</xdr:col>
      <xdr:colOff>38100</xdr:colOff>
      <xdr:row>57</xdr:row>
      <xdr:rowOff>155113</xdr:rowOff>
    </xdr:to>
    <xdr:sp macro="" textlink="">
      <xdr:nvSpPr>
        <xdr:cNvPr id="130" name="フローチャート: 判断 129"/>
        <xdr:cNvSpPr/>
      </xdr:nvSpPr>
      <xdr:spPr>
        <a:xfrm>
          <a:off x="1079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190</xdr:rowOff>
    </xdr:from>
    <xdr:ext cx="599010" cy="259045"/>
    <xdr:sp macro="" textlink="">
      <xdr:nvSpPr>
        <xdr:cNvPr id="131" name="テキスト ボックス 130"/>
        <xdr:cNvSpPr txBox="1"/>
      </xdr:nvSpPr>
      <xdr:spPr>
        <a:xfrm>
          <a:off x="830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171095</xdr:rowOff>
    </xdr:from>
    <xdr:to>
      <xdr:col>24</xdr:col>
      <xdr:colOff>114300</xdr:colOff>
      <xdr:row>58</xdr:row>
      <xdr:rowOff>101245</xdr:rowOff>
    </xdr:to>
    <xdr:sp macro="" textlink="">
      <xdr:nvSpPr>
        <xdr:cNvPr id="137" name="楕円 136"/>
        <xdr:cNvSpPr/>
      </xdr:nvSpPr>
      <xdr:spPr>
        <a:xfrm>
          <a:off x="4584700" y="99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86022</xdr:rowOff>
    </xdr:from>
    <xdr:ext cx="534377" cy="259045"/>
    <xdr:sp macro="" textlink="">
      <xdr:nvSpPr>
        <xdr:cNvPr id="138" name="総務費該当値テキスト"/>
        <xdr:cNvSpPr txBox="1"/>
      </xdr:nvSpPr>
      <xdr:spPr>
        <a:xfrm>
          <a:off x="4686300" y="98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124640</xdr:rowOff>
    </xdr:from>
    <xdr:to>
      <xdr:col>20</xdr:col>
      <xdr:colOff>38100</xdr:colOff>
      <xdr:row>58</xdr:row>
      <xdr:rowOff>54790</xdr:rowOff>
    </xdr:to>
    <xdr:sp macro="" textlink="">
      <xdr:nvSpPr>
        <xdr:cNvPr id="139" name="楕円 138"/>
        <xdr:cNvSpPr/>
      </xdr:nvSpPr>
      <xdr:spPr>
        <a:xfrm>
          <a:off x="3746500" y="989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45917</xdr:rowOff>
    </xdr:from>
    <xdr:ext cx="599010" cy="259045"/>
    <xdr:sp macro="" textlink="">
      <xdr:nvSpPr>
        <xdr:cNvPr id="140" name="テキスト ボックス 139"/>
        <xdr:cNvSpPr txBox="1"/>
      </xdr:nvSpPr>
      <xdr:spPr>
        <a:xfrm>
          <a:off x="3497795" y="999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16280</xdr:rowOff>
    </xdr:from>
    <xdr:to>
      <xdr:col>15</xdr:col>
      <xdr:colOff>101600</xdr:colOff>
      <xdr:row>57</xdr:row>
      <xdr:rowOff>117880</xdr:rowOff>
    </xdr:to>
    <xdr:sp macro="" textlink="">
      <xdr:nvSpPr>
        <xdr:cNvPr id="141" name="楕円 140"/>
        <xdr:cNvSpPr/>
      </xdr:nvSpPr>
      <xdr:spPr>
        <a:xfrm>
          <a:off x="2857500" y="97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109007</xdr:rowOff>
    </xdr:from>
    <xdr:ext cx="599010" cy="259045"/>
    <xdr:sp macro="" textlink="">
      <xdr:nvSpPr>
        <xdr:cNvPr id="142" name="テキスト ボックス 141"/>
        <xdr:cNvSpPr txBox="1"/>
      </xdr:nvSpPr>
      <xdr:spPr>
        <a:xfrm>
          <a:off x="2608795" y="988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45228</xdr:rowOff>
    </xdr:from>
    <xdr:to>
      <xdr:col>10</xdr:col>
      <xdr:colOff>165100</xdr:colOff>
      <xdr:row>58</xdr:row>
      <xdr:rowOff>146828</xdr:rowOff>
    </xdr:to>
    <xdr:sp macro="" textlink="">
      <xdr:nvSpPr>
        <xdr:cNvPr id="143" name="楕円 142"/>
        <xdr:cNvSpPr/>
      </xdr:nvSpPr>
      <xdr:spPr>
        <a:xfrm>
          <a:off x="1968500" y="99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137955</xdr:rowOff>
    </xdr:from>
    <xdr:ext cx="534377" cy="259045"/>
    <xdr:sp macro="" textlink="">
      <xdr:nvSpPr>
        <xdr:cNvPr id="144" name="テキスト ボックス 143"/>
        <xdr:cNvSpPr txBox="1"/>
      </xdr:nvSpPr>
      <xdr:spPr>
        <a:xfrm>
          <a:off x="1752111" y="1008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62971</xdr:rowOff>
    </xdr:from>
    <xdr:to>
      <xdr:col>6</xdr:col>
      <xdr:colOff>38100</xdr:colOff>
      <xdr:row>58</xdr:row>
      <xdr:rowOff>164571</xdr:rowOff>
    </xdr:to>
    <xdr:sp macro="" textlink="">
      <xdr:nvSpPr>
        <xdr:cNvPr id="145" name="楕円 144"/>
        <xdr:cNvSpPr/>
      </xdr:nvSpPr>
      <xdr:spPr>
        <a:xfrm>
          <a:off x="1079500" y="1000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155698</xdr:rowOff>
    </xdr:from>
    <xdr:ext cx="534377" cy="259045"/>
    <xdr:sp macro="" textlink="">
      <xdr:nvSpPr>
        <xdr:cNvPr id="146" name="テキスト ボックス 145"/>
        <xdr:cNvSpPr txBox="1"/>
      </xdr:nvSpPr>
      <xdr:spPr>
        <a:xfrm>
          <a:off x="863111" y="100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xdr:cNvCxnSpPr/>
      </xdr:nvCxnSpPr>
      <xdr:spPr>
        <a:xfrm flipV="1">
          <a:off x="4633595" y="11969325"/>
          <a:ext cx="1270" cy="150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xdr:cNvSpPr txBox="1"/>
      </xdr:nvSpPr>
      <xdr:spPr>
        <a:xfrm>
          <a:off x="4686300" y="134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xdr:cNvCxnSpPr/>
      </xdr:nvCxnSpPr>
      <xdr:spPr>
        <a:xfrm>
          <a:off x="4546600" y="1347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xdr:cNvSpPr txBox="1"/>
      </xdr:nvSpPr>
      <xdr:spPr>
        <a:xfrm>
          <a:off x="4686300" y="117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xdr:cNvCxnSpPr/>
      </xdr:nvCxnSpPr>
      <xdr:spPr>
        <a:xfrm>
          <a:off x="4546600" y="1196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82724</xdr:rowOff>
    </xdr:from>
    <xdr:to>
      <xdr:col>24</xdr:col>
      <xdr:colOff>63500</xdr:colOff>
      <xdr:row>76</xdr:row>
      <xdr:rowOff>155418</xdr:rowOff>
    </xdr:to>
    <xdr:cxnSp macro="">
      <xdr:nvCxnSpPr>
        <xdr:cNvPr id="178" name="直線コネクタ 177"/>
        <xdr:cNvCxnSpPr/>
      </xdr:nvCxnSpPr>
      <xdr:spPr>
        <a:xfrm>
          <a:off x="3797300" y="13112924"/>
          <a:ext cx="8382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27891</xdr:rowOff>
    </xdr:from>
    <xdr:ext cx="599010" cy="259045"/>
    <xdr:sp macro="" textlink="">
      <xdr:nvSpPr>
        <xdr:cNvPr id="179" name="民生費平均値テキスト"/>
        <xdr:cNvSpPr txBox="1"/>
      </xdr:nvSpPr>
      <xdr:spPr>
        <a:xfrm>
          <a:off x="4686300" y="12543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xdr:cNvSpPr/>
      </xdr:nvSpPr>
      <xdr:spPr>
        <a:xfrm>
          <a:off x="4584700" y="12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82724</xdr:rowOff>
    </xdr:from>
    <xdr:to>
      <xdr:col>19</xdr:col>
      <xdr:colOff>177800</xdr:colOff>
      <xdr:row>78</xdr:row>
      <xdr:rowOff>69138</xdr:rowOff>
    </xdr:to>
    <xdr:cxnSp macro="">
      <xdr:nvCxnSpPr>
        <xdr:cNvPr id="181" name="直線コネクタ 180"/>
        <xdr:cNvCxnSpPr/>
      </xdr:nvCxnSpPr>
      <xdr:spPr>
        <a:xfrm flipV="1">
          <a:off x="2908300" y="13112924"/>
          <a:ext cx="889000" cy="32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xdr:cNvSpPr/>
      </xdr:nvSpPr>
      <xdr:spPr>
        <a:xfrm>
          <a:off x="37465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59809</xdr:rowOff>
    </xdr:from>
    <xdr:ext cx="599010" cy="259045"/>
    <xdr:sp macro="" textlink="">
      <xdr:nvSpPr>
        <xdr:cNvPr id="183" name="テキスト ボックス 182"/>
        <xdr:cNvSpPr txBox="1"/>
      </xdr:nvSpPr>
      <xdr:spPr>
        <a:xfrm>
          <a:off x="3497795" y="1240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69138</xdr:rowOff>
    </xdr:from>
    <xdr:to>
      <xdr:col>15</xdr:col>
      <xdr:colOff>50800</xdr:colOff>
      <xdr:row>78</xdr:row>
      <xdr:rowOff>105225</xdr:rowOff>
    </xdr:to>
    <xdr:cxnSp macro="">
      <xdr:nvCxnSpPr>
        <xdr:cNvPr id="184" name="直線コネクタ 183"/>
        <xdr:cNvCxnSpPr/>
      </xdr:nvCxnSpPr>
      <xdr:spPr>
        <a:xfrm flipV="1">
          <a:off x="2019300" y="13442238"/>
          <a:ext cx="8890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xdr:cNvSpPr/>
      </xdr:nvSpPr>
      <xdr:spPr>
        <a:xfrm>
          <a:off x="2857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15025</xdr:rowOff>
    </xdr:from>
    <xdr:ext cx="599010" cy="259045"/>
    <xdr:sp macro="" textlink="">
      <xdr:nvSpPr>
        <xdr:cNvPr id="186" name="テキスト ボックス 185"/>
        <xdr:cNvSpPr txBox="1"/>
      </xdr:nvSpPr>
      <xdr:spPr>
        <a:xfrm>
          <a:off x="2608795" y="12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99161</xdr:rowOff>
    </xdr:from>
    <xdr:to>
      <xdr:col>10</xdr:col>
      <xdr:colOff>114300</xdr:colOff>
      <xdr:row>78</xdr:row>
      <xdr:rowOff>105225</xdr:rowOff>
    </xdr:to>
    <xdr:cxnSp macro="">
      <xdr:nvCxnSpPr>
        <xdr:cNvPr id="187" name="直線コネクタ 186"/>
        <xdr:cNvCxnSpPr/>
      </xdr:nvCxnSpPr>
      <xdr:spPr>
        <a:xfrm>
          <a:off x="1130300" y="13472261"/>
          <a:ext cx="889000" cy="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xdr:rowOff>
    </xdr:from>
    <xdr:to>
      <xdr:col>10</xdr:col>
      <xdr:colOff>165100</xdr:colOff>
      <xdr:row>76</xdr:row>
      <xdr:rowOff>101662</xdr:rowOff>
    </xdr:to>
    <xdr:sp macro="" textlink="">
      <xdr:nvSpPr>
        <xdr:cNvPr id="188" name="フローチャート: 判断 187"/>
        <xdr:cNvSpPr/>
      </xdr:nvSpPr>
      <xdr:spPr>
        <a:xfrm>
          <a:off x="1968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118189</xdr:rowOff>
    </xdr:from>
    <xdr:ext cx="599010" cy="259045"/>
    <xdr:sp macro="" textlink="">
      <xdr:nvSpPr>
        <xdr:cNvPr id="189" name="テキスト ボックス 188"/>
        <xdr:cNvSpPr txBox="1"/>
      </xdr:nvSpPr>
      <xdr:spPr>
        <a:xfrm>
          <a:off x="1719795" y="1280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69850</xdr:rowOff>
    </xdr:from>
    <xdr:to>
      <xdr:col>6</xdr:col>
      <xdr:colOff>38100</xdr:colOff>
      <xdr:row>77</xdr:row>
      <xdr:rowOff>0</xdr:rowOff>
    </xdr:to>
    <xdr:sp macro="" textlink="">
      <xdr:nvSpPr>
        <xdr:cNvPr id="190" name="フローチャート: 判断 189"/>
        <xdr:cNvSpPr/>
      </xdr:nvSpPr>
      <xdr:spPr>
        <a:xfrm>
          <a:off x="107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16527</xdr:rowOff>
    </xdr:from>
    <xdr:ext cx="599010" cy="259045"/>
    <xdr:sp macro="" textlink="">
      <xdr:nvSpPr>
        <xdr:cNvPr id="191" name="テキスト ボックス 190"/>
        <xdr:cNvSpPr txBox="1"/>
      </xdr:nvSpPr>
      <xdr:spPr>
        <a:xfrm>
          <a:off x="830795" y="1287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104618</xdr:rowOff>
    </xdr:from>
    <xdr:to>
      <xdr:col>24</xdr:col>
      <xdr:colOff>114300</xdr:colOff>
      <xdr:row>77</xdr:row>
      <xdr:rowOff>34768</xdr:rowOff>
    </xdr:to>
    <xdr:sp macro="" textlink="">
      <xdr:nvSpPr>
        <xdr:cNvPr id="197" name="楕円 196"/>
        <xdr:cNvSpPr/>
      </xdr:nvSpPr>
      <xdr:spPr>
        <a:xfrm>
          <a:off x="4584700" y="1313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83045</xdr:rowOff>
    </xdr:from>
    <xdr:ext cx="599010" cy="259045"/>
    <xdr:sp macro="" textlink="">
      <xdr:nvSpPr>
        <xdr:cNvPr id="198" name="民生費該当値テキスト"/>
        <xdr:cNvSpPr txBox="1"/>
      </xdr:nvSpPr>
      <xdr:spPr>
        <a:xfrm>
          <a:off x="4686300" y="1311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31924</xdr:rowOff>
    </xdr:from>
    <xdr:to>
      <xdr:col>20</xdr:col>
      <xdr:colOff>38100</xdr:colOff>
      <xdr:row>76</xdr:row>
      <xdr:rowOff>133524</xdr:rowOff>
    </xdr:to>
    <xdr:sp macro="" textlink="">
      <xdr:nvSpPr>
        <xdr:cNvPr id="199" name="楕円 198"/>
        <xdr:cNvSpPr/>
      </xdr:nvSpPr>
      <xdr:spPr>
        <a:xfrm>
          <a:off x="3746500" y="130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124651</xdr:rowOff>
    </xdr:from>
    <xdr:ext cx="599010" cy="259045"/>
    <xdr:sp macro="" textlink="">
      <xdr:nvSpPr>
        <xdr:cNvPr id="200" name="テキスト ボックス 199"/>
        <xdr:cNvSpPr txBox="1"/>
      </xdr:nvSpPr>
      <xdr:spPr>
        <a:xfrm>
          <a:off x="3497795" y="1315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18338</xdr:rowOff>
    </xdr:from>
    <xdr:to>
      <xdr:col>15</xdr:col>
      <xdr:colOff>101600</xdr:colOff>
      <xdr:row>78</xdr:row>
      <xdr:rowOff>119938</xdr:rowOff>
    </xdr:to>
    <xdr:sp macro="" textlink="">
      <xdr:nvSpPr>
        <xdr:cNvPr id="201" name="楕円 200"/>
        <xdr:cNvSpPr/>
      </xdr:nvSpPr>
      <xdr:spPr>
        <a:xfrm>
          <a:off x="2857500" y="133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111065</xdr:rowOff>
    </xdr:from>
    <xdr:ext cx="599010" cy="259045"/>
    <xdr:sp macro="" textlink="">
      <xdr:nvSpPr>
        <xdr:cNvPr id="202" name="テキスト ボックス 201"/>
        <xdr:cNvSpPr txBox="1"/>
      </xdr:nvSpPr>
      <xdr:spPr>
        <a:xfrm>
          <a:off x="2608795" y="1348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54425</xdr:rowOff>
    </xdr:from>
    <xdr:to>
      <xdr:col>10</xdr:col>
      <xdr:colOff>165100</xdr:colOff>
      <xdr:row>78</xdr:row>
      <xdr:rowOff>156025</xdr:rowOff>
    </xdr:to>
    <xdr:sp macro="" textlink="">
      <xdr:nvSpPr>
        <xdr:cNvPr id="203" name="楕円 202"/>
        <xdr:cNvSpPr/>
      </xdr:nvSpPr>
      <xdr:spPr>
        <a:xfrm>
          <a:off x="1968500" y="134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147152</xdr:rowOff>
    </xdr:from>
    <xdr:ext cx="599010" cy="259045"/>
    <xdr:sp macro="" textlink="">
      <xdr:nvSpPr>
        <xdr:cNvPr id="204" name="テキスト ボックス 203"/>
        <xdr:cNvSpPr txBox="1"/>
      </xdr:nvSpPr>
      <xdr:spPr>
        <a:xfrm>
          <a:off x="1719795" y="1352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48361</xdr:rowOff>
    </xdr:from>
    <xdr:to>
      <xdr:col>6</xdr:col>
      <xdr:colOff>38100</xdr:colOff>
      <xdr:row>78</xdr:row>
      <xdr:rowOff>149961</xdr:rowOff>
    </xdr:to>
    <xdr:sp macro="" textlink="">
      <xdr:nvSpPr>
        <xdr:cNvPr id="205" name="楕円 204"/>
        <xdr:cNvSpPr/>
      </xdr:nvSpPr>
      <xdr:spPr>
        <a:xfrm>
          <a:off x="1079500" y="134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141088</xdr:rowOff>
    </xdr:from>
    <xdr:ext cx="599010" cy="259045"/>
    <xdr:sp macro="" textlink="">
      <xdr:nvSpPr>
        <xdr:cNvPr id="206" name="テキスト ボックス 205"/>
        <xdr:cNvSpPr txBox="1"/>
      </xdr:nvSpPr>
      <xdr:spPr>
        <a:xfrm>
          <a:off x="830795" y="1351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126121</xdr:rowOff>
    </xdr:from>
    <xdr:to>
      <xdr:col>24</xdr:col>
      <xdr:colOff>62865</xdr:colOff>
      <xdr:row>98</xdr:row>
      <xdr:rowOff>1930</xdr:rowOff>
    </xdr:to>
    <xdr:cxnSp macro="">
      <xdr:nvCxnSpPr>
        <xdr:cNvPr id="230" name="直線コネクタ 229"/>
        <xdr:cNvCxnSpPr/>
      </xdr:nvCxnSpPr>
      <xdr:spPr>
        <a:xfrm flipV="1">
          <a:off x="4633595" y="15556621"/>
          <a:ext cx="1270" cy="124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5757</xdr:rowOff>
    </xdr:from>
    <xdr:ext cx="534377" cy="259045"/>
    <xdr:sp macro="" textlink="">
      <xdr:nvSpPr>
        <xdr:cNvPr id="231" name="衛生費最小値テキスト"/>
        <xdr:cNvSpPr txBox="1"/>
      </xdr:nvSpPr>
      <xdr:spPr>
        <a:xfrm>
          <a:off x="4686300"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1930</xdr:rowOff>
    </xdr:from>
    <xdr:to>
      <xdr:col>24</xdr:col>
      <xdr:colOff>152400</xdr:colOff>
      <xdr:row>98</xdr:row>
      <xdr:rowOff>1930</xdr:rowOff>
    </xdr:to>
    <xdr:cxnSp macro="">
      <xdr:nvCxnSpPr>
        <xdr:cNvPr id="232" name="直線コネクタ 231"/>
        <xdr:cNvCxnSpPr/>
      </xdr:nvCxnSpPr>
      <xdr:spPr>
        <a:xfrm>
          <a:off x="4546600" y="1680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72798</xdr:rowOff>
    </xdr:from>
    <xdr:ext cx="599010" cy="259045"/>
    <xdr:sp macro="" textlink="">
      <xdr:nvSpPr>
        <xdr:cNvPr id="233" name="衛生費最大値テキスト"/>
        <xdr:cNvSpPr txBox="1"/>
      </xdr:nvSpPr>
      <xdr:spPr>
        <a:xfrm>
          <a:off x="4686300" y="153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126121</xdr:rowOff>
    </xdr:from>
    <xdr:to>
      <xdr:col>24</xdr:col>
      <xdr:colOff>152400</xdr:colOff>
      <xdr:row>90</xdr:row>
      <xdr:rowOff>126121</xdr:rowOff>
    </xdr:to>
    <xdr:cxnSp macro="">
      <xdr:nvCxnSpPr>
        <xdr:cNvPr id="234" name="直線コネクタ 233"/>
        <xdr:cNvCxnSpPr/>
      </xdr:nvCxnSpPr>
      <xdr:spPr>
        <a:xfrm>
          <a:off x="4546600" y="1555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59576</xdr:rowOff>
    </xdr:from>
    <xdr:to>
      <xdr:col>24</xdr:col>
      <xdr:colOff>63500</xdr:colOff>
      <xdr:row>97</xdr:row>
      <xdr:rowOff>68720</xdr:rowOff>
    </xdr:to>
    <xdr:cxnSp macro="">
      <xdr:nvCxnSpPr>
        <xdr:cNvPr id="235" name="直線コネクタ 234"/>
        <xdr:cNvCxnSpPr/>
      </xdr:nvCxnSpPr>
      <xdr:spPr>
        <a:xfrm flipV="1">
          <a:off x="3797300" y="1669022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13181</xdr:rowOff>
    </xdr:from>
    <xdr:ext cx="534377" cy="259045"/>
    <xdr:sp macro="" textlink="">
      <xdr:nvSpPr>
        <xdr:cNvPr id="236" name="衛生費平均値テキスト"/>
        <xdr:cNvSpPr txBox="1"/>
      </xdr:nvSpPr>
      <xdr:spPr>
        <a:xfrm>
          <a:off x="4686300" y="1612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161754</xdr:rowOff>
    </xdr:from>
    <xdr:to>
      <xdr:col>24</xdr:col>
      <xdr:colOff>114300</xdr:colOff>
      <xdr:row>95</xdr:row>
      <xdr:rowOff>91904</xdr:rowOff>
    </xdr:to>
    <xdr:sp macro="" textlink="">
      <xdr:nvSpPr>
        <xdr:cNvPr id="237" name="フローチャート: 判断 236"/>
        <xdr:cNvSpPr/>
      </xdr:nvSpPr>
      <xdr:spPr>
        <a:xfrm>
          <a:off x="4584700" y="162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68720</xdr:rowOff>
    </xdr:from>
    <xdr:to>
      <xdr:col>19</xdr:col>
      <xdr:colOff>177800</xdr:colOff>
      <xdr:row>97</xdr:row>
      <xdr:rowOff>137316</xdr:rowOff>
    </xdr:to>
    <xdr:cxnSp macro="">
      <xdr:nvCxnSpPr>
        <xdr:cNvPr id="238" name="直線コネクタ 237"/>
        <xdr:cNvCxnSpPr/>
      </xdr:nvCxnSpPr>
      <xdr:spPr>
        <a:xfrm flipV="1">
          <a:off x="2908300" y="16699370"/>
          <a:ext cx="889000" cy="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3823</xdr:rowOff>
    </xdr:from>
    <xdr:to>
      <xdr:col>20</xdr:col>
      <xdr:colOff>38100</xdr:colOff>
      <xdr:row>95</xdr:row>
      <xdr:rowOff>105423</xdr:rowOff>
    </xdr:to>
    <xdr:sp macro="" textlink="">
      <xdr:nvSpPr>
        <xdr:cNvPr id="239" name="フローチャート: 判断 238"/>
        <xdr:cNvSpPr/>
      </xdr:nvSpPr>
      <xdr:spPr>
        <a:xfrm>
          <a:off x="3746500" y="162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121950</xdr:rowOff>
    </xdr:from>
    <xdr:ext cx="534377" cy="259045"/>
    <xdr:sp macro="" textlink="">
      <xdr:nvSpPr>
        <xdr:cNvPr id="240" name="テキスト ボックス 239"/>
        <xdr:cNvSpPr txBox="1"/>
      </xdr:nvSpPr>
      <xdr:spPr>
        <a:xfrm>
          <a:off x="3530111" y="160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137316</xdr:rowOff>
    </xdr:from>
    <xdr:to>
      <xdr:col>15</xdr:col>
      <xdr:colOff>50800</xdr:colOff>
      <xdr:row>97</xdr:row>
      <xdr:rowOff>147853</xdr:rowOff>
    </xdr:to>
    <xdr:cxnSp macro="">
      <xdr:nvCxnSpPr>
        <xdr:cNvPr id="241" name="直線コネクタ 240"/>
        <xdr:cNvCxnSpPr/>
      </xdr:nvCxnSpPr>
      <xdr:spPr>
        <a:xfrm flipV="1">
          <a:off x="2019300" y="16767966"/>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140602</xdr:rowOff>
    </xdr:from>
    <xdr:to>
      <xdr:col>15</xdr:col>
      <xdr:colOff>101600</xdr:colOff>
      <xdr:row>96</xdr:row>
      <xdr:rowOff>70752</xdr:rowOff>
    </xdr:to>
    <xdr:sp macro="" textlink="">
      <xdr:nvSpPr>
        <xdr:cNvPr id="242" name="フローチャート: 判断 241"/>
        <xdr:cNvSpPr/>
      </xdr:nvSpPr>
      <xdr:spPr>
        <a:xfrm>
          <a:off x="28575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87279</xdr:rowOff>
    </xdr:from>
    <xdr:ext cx="534377" cy="259045"/>
    <xdr:sp macro="" textlink="">
      <xdr:nvSpPr>
        <xdr:cNvPr id="243" name="テキスト ボックス 242"/>
        <xdr:cNvSpPr txBox="1"/>
      </xdr:nvSpPr>
      <xdr:spPr>
        <a:xfrm>
          <a:off x="2641111" y="162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147853</xdr:rowOff>
    </xdr:from>
    <xdr:to>
      <xdr:col>10</xdr:col>
      <xdr:colOff>114300</xdr:colOff>
      <xdr:row>97</xdr:row>
      <xdr:rowOff>151648</xdr:rowOff>
    </xdr:to>
    <xdr:cxnSp macro="">
      <xdr:nvCxnSpPr>
        <xdr:cNvPr id="244" name="直線コネクタ 243"/>
        <xdr:cNvCxnSpPr/>
      </xdr:nvCxnSpPr>
      <xdr:spPr>
        <a:xfrm flipV="1">
          <a:off x="1130300" y="16778503"/>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8562</xdr:rowOff>
    </xdr:from>
    <xdr:to>
      <xdr:col>10</xdr:col>
      <xdr:colOff>165100</xdr:colOff>
      <xdr:row>96</xdr:row>
      <xdr:rowOff>110162</xdr:rowOff>
    </xdr:to>
    <xdr:sp macro="" textlink="">
      <xdr:nvSpPr>
        <xdr:cNvPr id="245" name="フローチャート: 判断 244"/>
        <xdr:cNvSpPr/>
      </xdr:nvSpPr>
      <xdr:spPr>
        <a:xfrm>
          <a:off x="1968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126689</xdr:rowOff>
    </xdr:from>
    <xdr:ext cx="534377" cy="259045"/>
    <xdr:sp macro="" textlink="">
      <xdr:nvSpPr>
        <xdr:cNvPr id="246" name="テキスト ボックス 245"/>
        <xdr:cNvSpPr txBox="1"/>
      </xdr:nvSpPr>
      <xdr:spPr>
        <a:xfrm>
          <a:off x="1752111" y="162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56514</xdr:rowOff>
    </xdr:from>
    <xdr:to>
      <xdr:col>6</xdr:col>
      <xdr:colOff>38100</xdr:colOff>
      <xdr:row>96</xdr:row>
      <xdr:rowOff>158114</xdr:rowOff>
    </xdr:to>
    <xdr:sp macro="" textlink="">
      <xdr:nvSpPr>
        <xdr:cNvPr id="247" name="フローチャート: 判断 246"/>
        <xdr:cNvSpPr/>
      </xdr:nvSpPr>
      <xdr:spPr>
        <a:xfrm>
          <a:off x="1079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3191</xdr:rowOff>
    </xdr:from>
    <xdr:ext cx="534377" cy="259045"/>
    <xdr:sp macro="" textlink="">
      <xdr:nvSpPr>
        <xdr:cNvPr id="248" name="テキスト ボックス 247"/>
        <xdr:cNvSpPr txBox="1"/>
      </xdr:nvSpPr>
      <xdr:spPr>
        <a:xfrm>
          <a:off x="863111" y="162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8776</xdr:rowOff>
    </xdr:from>
    <xdr:to>
      <xdr:col>24</xdr:col>
      <xdr:colOff>114300</xdr:colOff>
      <xdr:row>97</xdr:row>
      <xdr:rowOff>110376</xdr:rowOff>
    </xdr:to>
    <xdr:sp macro="" textlink="">
      <xdr:nvSpPr>
        <xdr:cNvPr id="254" name="楕円 253"/>
        <xdr:cNvSpPr/>
      </xdr:nvSpPr>
      <xdr:spPr>
        <a:xfrm>
          <a:off x="4584700" y="166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95153</xdr:rowOff>
    </xdr:from>
    <xdr:ext cx="534377" cy="259045"/>
    <xdr:sp macro="" textlink="">
      <xdr:nvSpPr>
        <xdr:cNvPr id="255" name="衛生費該当値テキスト"/>
        <xdr:cNvSpPr txBox="1"/>
      </xdr:nvSpPr>
      <xdr:spPr>
        <a:xfrm>
          <a:off x="4686300" y="1655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17920</xdr:rowOff>
    </xdr:from>
    <xdr:to>
      <xdr:col>20</xdr:col>
      <xdr:colOff>38100</xdr:colOff>
      <xdr:row>97</xdr:row>
      <xdr:rowOff>119520</xdr:rowOff>
    </xdr:to>
    <xdr:sp macro="" textlink="">
      <xdr:nvSpPr>
        <xdr:cNvPr id="256" name="楕円 255"/>
        <xdr:cNvSpPr/>
      </xdr:nvSpPr>
      <xdr:spPr>
        <a:xfrm>
          <a:off x="3746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110647</xdr:rowOff>
    </xdr:from>
    <xdr:ext cx="534377" cy="259045"/>
    <xdr:sp macro="" textlink="">
      <xdr:nvSpPr>
        <xdr:cNvPr id="257" name="テキスト ボックス 256"/>
        <xdr:cNvSpPr txBox="1"/>
      </xdr:nvSpPr>
      <xdr:spPr>
        <a:xfrm>
          <a:off x="3530111" y="167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86516</xdr:rowOff>
    </xdr:from>
    <xdr:to>
      <xdr:col>15</xdr:col>
      <xdr:colOff>101600</xdr:colOff>
      <xdr:row>98</xdr:row>
      <xdr:rowOff>16666</xdr:rowOff>
    </xdr:to>
    <xdr:sp macro="" textlink="">
      <xdr:nvSpPr>
        <xdr:cNvPr id="258" name="楕円 257"/>
        <xdr:cNvSpPr/>
      </xdr:nvSpPr>
      <xdr:spPr>
        <a:xfrm>
          <a:off x="2857500" y="1671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7793</xdr:rowOff>
    </xdr:from>
    <xdr:ext cx="534377" cy="259045"/>
    <xdr:sp macro="" textlink="">
      <xdr:nvSpPr>
        <xdr:cNvPr id="259" name="テキスト ボックス 258"/>
        <xdr:cNvSpPr txBox="1"/>
      </xdr:nvSpPr>
      <xdr:spPr>
        <a:xfrm>
          <a:off x="2641111" y="1680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97053</xdr:rowOff>
    </xdr:from>
    <xdr:to>
      <xdr:col>10</xdr:col>
      <xdr:colOff>165100</xdr:colOff>
      <xdr:row>98</xdr:row>
      <xdr:rowOff>27203</xdr:rowOff>
    </xdr:to>
    <xdr:sp macro="" textlink="">
      <xdr:nvSpPr>
        <xdr:cNvPr id="260" name="楕円 259"/>
        <xdr:cNvSpPr/>
      </xdr:nvSpPr>
      <xdr:spPr>
        <a:xfrm>
          <a:off x="1968500" y="1672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18330</xdr:rowOff>
    </xdr:from>
    <xdr:ext cx="534377" cy="259045"/>
    <xdr:sp macro="" textlink="">
      <xdr:nvSpPr>
        <xdr:cNvPr id="261" name="テキスト ボックス 260"/>
        <xdr:cNvSpPr txBox="1"/>
      </xdr:nvSpPr>
      <xdr:spPr>
        <a:xfrm>
          <a:off x="1752111" y="1682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100848</xdr:rowOff>
    </xdr:from>
    <xdr:to>
      <xdr:col>6</xdr:col>
      <xdr:colOff>38100</xdr:colOff>
      <xdr:row>98</xdr:row>
      <xdr:rowOff>30998</xdr:rowOff>
    </xdr:to>
    <xdr:sp macro="" textlink="">
      <xdr:nvSpPr>
        <xdr:cNvPr id="262" name="楕円 261"/>
        <xdr:cNvSpPr/>
      </xdr:nvSpPr>
      <xdr:spPr>
        <a:xfrm>
          <a:off x="1079500" y="1673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22125</xdr:rowOff>
    </xdr:from>
    <xdr:ext cx="534377" cy="259045"/>
    <xdr:sp macro="" textlink="">
      <xdr:nvSpPr>
        <xdr:cNvPr id="263" name="テキスト ボックス 262"/>
        <xdr:cNvSpPr txBox="1"/>
      </xdr:nvSpPr>
      <xdr:spPr>
        <a:xfrm>
          <a:off x="863111" y="168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7" name="直線コネクタ 286"/>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90"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91" name="直線コネクタ 290"/>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24638</xdr:rowOff>
    </xdr:from>
    <xdr:to>
      <xdr:col>55</xdr:col>
      <xdr:colOff>0</xdr:colOff>
      <xdr:row>39</xdr:row>
      <xdr:rowOff>25781</xdr:rowOff>
    </xdr:to>
    <xdr:cxnSp macro="">
      <xdr:nvCxnSpPr>
        <xdr:cNvPr id="292" name="直線コネクタ 291"/>
        <xdr:cNvCxnSpPr/>
      </xdr:nvCxnSpPr>
      <xdr:spPr>
        <a:xfrm flipV="1">
          <a:off x="9639300" y="671118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92155</xdr:rowOff>
    </xdr:from>
    <xdr:ext cx="378565" cy="259045"/>
    <xdr:sp macro="" textlink="">
      <xdr:nvSpPr>
        <xdr:cNvPr id="293" name="労働費平均値テキスト"/>
        <xdr:cNvSpPr txBox="1"/>
      </xdr:nvSpPr>
      <xdr:spPr>
        <a:xfrm>
          <a:off x="10528300" y="6435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4" name="フローチャート: 判断 293"/>
        <xdr:cNvSpPr/>
      </xdr:nvSpPr>
      <xdr:spPr>
        <a:xfrm>
          <a:off x="104267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25781</xdr:rowOff>
    </xdr:from>
    <xdr:to>
      <xdr:col>50</xdr:col>
      <xdr:colOff>114300</xdr:colOff>
      <xdr:row>39</xdr:row>
      <xdr:rowOff>26924</xdr:rowOff>
    </xdr:to>
    <xdr:cxnSp macro="">
      <xdr:nvCxnSpPr>
        <xdr:cNvPr id="295" name="直線コネクタ 294"/>
        <xdr:cNvCxnSpPr/>
      </xdr:nvCxnSpPr>
      <xdr:spPr>
        <a:xfrm flipV="1">
          <a:off x="8750300" y="671233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6" name="フローチャート: 判断 295"/>
        <xdr:cNvSpPr/>
      </xdr:nvSpPr>
      <xdr:spPr>
        <a:xfrm>
          <a:off x="9588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13098</xdr:rowOff>
    </xdr:from>
    <xdr:ext cx="378565" cy="259045"/>
    <xdr:sp macro="" textlink="">
      <xdr:nvSpPr>
        <xdr:cNvPr id="297" name="テキスト ボックス 296"/>
        <xdr:cNvSpPr txBox="1"/>
      </xdr:nvSpPr>
      <xdr:spPr>
        <a:xfrm>
          <a:off x="9450017" y="63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26733</xdr:rowOff>
    </xdr:from>
    <xdr:to>
      <xdr:col>45</xdr:col>
      <xdr:colOff>177800</xdr:colOff>
      <xdr:row>39</xdr:row>
      <xdr:rowOff>26924</xdr:rowOff>
    </xdr:to>
    <xdr:cxnSp macro="">
      <xdr:nvCxnSpPr>
        <xdr:cNvPr id="298" name="直線コネクタ 297"/>
        <xdr:cNvCxnSpPr/>
      </xdr:nvCxnSpPr>
      <xdr:spPr>
        <a:xfrm>
          <a:off x="7861300" y="671328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9" name="フローチャート: 判断 298"/>
        <xdr:cNvSpPr/>
      </xdr:nvSpPr>
      <xdr:spPr>
        <a:xfrm>
          <a:off x="8699500" y="65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168355</xdr:rowOff>
    </xdr:from>
    <xdr:ext cx="378565" cy="259045"/>
    <xdr:sp macro="" textlink="">
      <xdr:nvSpPr>
        <xdr:cNvPr id="300" name="テキスト ボックス 299"/>
        <xdr:cNvSpPr txBox="1"/>
      </xdr:nvSpPr>
      <xdr:spPr>
        <a:xfrm>
          <a:off x="8561017" y="634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26733</xdr:rowOff>
    </xdr:from>
    <xdr:to>
      <xdr:col>41</xdr:col>
      <xdr:colOff>50800</xdr:colOff>
      <xdr:row>39</xdr:row>
      <xdr:rowOff>27686</xdr:rowOff>
    </xdr:to>
    <xdr:cxnSp macro="">
      <xdr:nvCxnSpPr>
        <xdr:cNvPr id="301" name="直線コネクタ 300"/>
        <xdr:cNvCxnSpPr/>
      </xdr:nvCxnSpPr>
      <xdr:spPr>
        <a:xfrm flipV="1">
          <a:off x="6972300" y="671328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302" name="フローチャート: 判断 301"/>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127017</xdr:rowOff>
    </xdr:from>
    <xdr:ext cx="378565" cy="259045"/>
    <xdr:sp macro="" textlink="">
      <xdr:nvSpPr>
        <xdr:cNvPr id="303" name="テキスト ボックス 302"/>
        <xdr:cNvSpPr txBox="1"/>
      </xdr:nvSpPr>
      <xdr:spPr>
        <a:xfrm>
          <a:off x="7672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10985</xdr:rowOff>
    </xdr:from>
    <xdr:to>
      <xdr:col>36</xdr:col>
      <xdr:colOff>165100</xdr:colOff>
      <xdr:row>38</xdr:row>
      <xdr:rowOff>112585</xdr:rowOff>
    </xdr:to>
    <xdr:sp macro="" textlink="">
      <xdr:nvSpPr>
        <xdr:cNvPr id="304" name="フローチャート: 判断 303"/>
        <xdr:cNvSpPr/>
      </xdr:nvSpPr>
      <xdr:spPr>
        <a:xfrm>
          <a:off x="6921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129112</xdr:rowOff>
    </xdr:from>
    <xdr:ext cx="378565" cy="259045"/>
    <xdr:sp macro="" textlink="">
      <xdr:nvSpPr>
        <xdr:cNvPr id="305" name="テキスト ボックス 304"/>
        <xdr:cNvSpPr txBox="1"/>
      </xdr:nvSpPr>
      <xdr:spPr>
        <a:xfrm>
          <a:off x="6783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145288</xdr:rowOff>
    </xdr:from>
    <xdr:to>
      <xdr:col>55</xdr:col>
      <xdr:colOff>50800</xdr:colOff>
      <xdr:row>39</xdr:row>
      <xdr:rowOff>75438</xdr:rowOff>
    </xdr:to>
    <xdr:sp macro="" textlink="">
      <xdr:nvSpPr>
        <xdr:cNvPr id="311" name="楕円 310"/>
        <xdr:cNvSpPr/>
      </xdr:nvSpPr>
      <xdr:spPr>
        <a:xfrm>
          <a:off x="104267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60215</xdr:rowOff>
    </xdr:from>
    <xdr:ext cx="378565" cy="259045"/>
    <xdr:sp macro="" textlink="">
      <xdr:nvSpPr>
        <xdr:cNvPr id="312" name="労働費該当値テキスト"/>
        <xdr:cNvSpPr txBox="1"/>
      </xdr:nvSpPr>
      <xdr:spPr>
        <a:xfrm>
          <a:off x="10528300" y="6575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146431</xdr:rowOff>
    </xdr:from>
    <xdr:to>
      <xdr:col>50</xdr:col>
      <xdr:colOff>165100</xdr:colOff>
      <xdr:row>39</xdr:row>
      <xdr:rowOff>76581</xdr:rowOff>
    </xdr:to>
    <xdr:sp macro="" textlink="">
      <xdr:nvSpPr>
        <xdr:cNvPr id="313" name="楕円 312"/>
        <xdr:cNvSpPr/>
      </xdr:nvSpPr>
      <xdr:spPr>
        <a:xfrm>
          <a:off x="9588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67708</xdr:rowOff>
    </xdr:from>
    <xdr:ext cx="313932" cy="259045"/>
    <xdr:sp macro="" textlink="">
      <xdr:nvSpPr>
        <xdr:cNvPr id="314" name="テキスト ボックス 313"/>
        <xdr:cNvSpPr txBox="1"/>
      </xdr:nvSpPr>
      <xdr:spPr>
        <a:xfrm>
          <a:off x="9482333" y="6754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147574</xdr:rowOff>
    </xdr:from>
    <xdr:to>
      <xdr:col>46</xdr:col>
      <xdr:colOff>38100</xdr:colOff>
      <xdr:row>39</xdr:row>
      <xdr:rowOff>77724</xdr:rowOff>
    </xdr:to>
    <xdr:sp macro="" textlink="">
      <xdr:nvSpPr>
        <xdr:cNvPr id="315" name="楕円 314"/>
        <xdr:cNvSpPr/>
      </xdr:nvSpPr>
      <xdr:spPr>
        <a:xfrm>
          <a:off x="8699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68851</xdr:rowOff>
    </xdr:from>
    <xdr:ext cx="313932" cy="259045"/>
    <xdr:sp macro="" textlink="">
      <xdr:nvSpPr>
        <xdr:cNvPr id="316" name="テキスト ボックス 315"/>
        <xdr:cNvSpPr txBox="1"/>
      </xdr:nvSpPr>
      <xdr:spPr>
        <a:xfrm>
          <a:off x="8593333" y="675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147383</xdr:rowOff>
    </xdr:from>
    <xdr:to>
      <xdr:col>41</xdr:col>
      <xdr:colOff>101600</xdr:colOff>
      <xdr:row>39</xdr:row>
      <xdr:rowOff>77533</xdr:rowOff>
    </xdr:to>
    <xdr:sp macro="" textlink="">
      <xdr:nvSpPr>
        <xdr:cNvPr id="317" name="楕円 316"/>
        <xdr:cNvSpPr/>
      </xdr:nvSpPr>
      <xdr:spPr>
        <a:xfrm>
          <a:off x="7810500" y="66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68660</xdr:rowOff>
    </xdr:from>
    <xdr:ext cx="313932" cy="259045"/>
    <xdr:sp macro="" textlink="">
      <xdr:nvSpPr>
        <xdr:cNvPr id="318" name="テキスト ボックス 317"/>
        <xdr:cNvSpPr txBox="1"/>
      </xdr:nvSpPr>
      <xdr:spPr>
        <a:xfrm>
          <a:off x="7704333" y="6755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148336</xdr:rowOff>
    </xdr:from>
    <xdr:to>
      <xdr:col>36</xdr:col>
      <xdr:colOff>165100</xdr:colOff>
      <xdr:row>39</xdr:row>
      <xdr:rowOff>78486</xdr:rowOff>
    </xdr:to>
    <xdr:sp macro="" textlink="">
      <xdr:nvSpPr>
        <xdr:cNvPr id="319" name="楕円 318"/>
        <xdr:cNvSpPr/>
      </xdr:nvSpPr>
      <xdr:spPr>
        <a:xfrm>
          <a:off x="6921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69613</xdr:rowOff>
    </xdr:from>
    <xdr:ext cx="313932" cy="259045"/>
    <xdr:sp macro="" textlink="">
      <xdr:nvSpPr>
        <xdr:cNvPr id="320" name="テキスト ボックス 319"/>
        <xdr:cNvSpPr txBox="1"/>
      </xdr:nvSpPr>
      <xdr:spPr>
        <a:xfrm>
          <a:off x="6815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42" name="直線コネクタ 341"/>
        <xdr:cNvCxnSpPr/>
      </xdr:nvCxnSpPr>
      <xdr:spPr>
        <a:xfrm flipV="1">
          <a:off x="10475595" y="8770585"/>
          <a:ext cx="1270" cy="1226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43" name="農林水産業費最小値テキスト"/>
        <xdr:cNvSpPr txBox="1"/>
      </xdr:nvSpPr>
      <xdr:spPr>
        <a:xfrm>
          <a:off x="10528300" y="10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4" name="直線コネクタ 343"/>
        <xdr:cNvCxnSpPr/>
      </xdr:nvCxnSpPr>
      <xdr:spPr>
        <a:xfrm>
          <a:off x="10388600" y="99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5" name="農林水産業費最大値テキスト"/>
        <xdr:cNvSpPr txBox="1"/>
      </xdr:nvSpPr>
      <xdr:spPr>
        <a:xfrm>
          <a:off x="10528300" y="85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6" name="直線コネクタ 345"/>
        <xdr:cNvCxnSpPr/>
      </xdr:nvCxnSpPr>
      <xdr:spPr>
        <a:xfrm>
          <a:off x="10388600" y="877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122344</xdr:rowOff>
    </xdr:from>
    <xdr:to>
      <xdr:col>55</xdr:col>
      <xdr:colOff>0</xdr:colOff>
      <xdr:row>57</xdr:row>
      <xdr:rowOff>123058</xdr:rowOff>
    </xdr:to>
    <xdr:cxnSp macro="">
      <xdr:nvCxnSpPr>
        <xdr:cNvPr id="347" name="直線コネクタ 346"/>
        <xdr:cNvCxnSpPr/>
      </xdr:nvCxnSpPr>
      <xdr:spPr>
        <a:xfrm flipV="1">
          <a:off x="9639300" y="9894994"/>
          <a:ext cx="8382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109528</xdr:rowOff>
    </xdr:from>
    <xdr:ext cx="534377" cy="259045"/>
    <xdr:sp macro="" textlink="">
      <xdr:nvSpPr>
        <xdr:cNvPr id="348" name="農林水産業費平均値テキスト"/>
        <xdr:cNvSpPr txBox="1"/>
      </xdr:nvSpPr>
      <xdr:spPr>
        <a:xfrm>
          <a:off x="10528300" y="953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9" name="フローチャート: 判断 348"/>
        <xdr:cNvSpPr/>
      </xdr:nvSpPr>
      <xdr:spPr>
        <a:xfrm>
          <a:off x="104267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123058</xdr:rowOff>
    </xdr:from>
    <xdr:to>
      <xdr:col>50</xdr:col>
      <xdr:colOff>114300</xdr:colOff>
      <xdr:row>57</xdr:row>
      <xdr:rowOff>128178</xdr:rowOff>
    </xdr:to>
    <xdr:cxnSp macro="">
      <xdr:nvCxnSpPr>
        <xdr:cNvPr id="350" name="直線コネクタ 349"/>
        <xdr:cNvCxnSpPr/>
      </xdr:nvCxnSpPr>
      <xdr:spPr>
        <a:xfrm flipV="1">
          <a:off x="8750300" y="9895708"/>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51" name="フローチャート: 判断 350"/>
        <xdr:cNvSpPr/>
      </xdr:nvSpPr>
      <xdr:spPr>
        <a:xfrm>
          <a:off x="9588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47506</xdr:rowOff>
    </xdr:from>
    <xdr:ext cx="534377" cy="259045"/>
    <xdr:sp macro="" textlink="">
      <xdr:nvSpPr>
        <xdr:cNvPr id="352" name="テキスト ボックス 351"/>
        <xdr:cNvSpPr txBox="1"/>
      </xdr:nvSpPr>
      <xdr:spPr>
        <a:xfrm>
          <a:off x="9372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104861</xdr:rowOff>
    </xdr:from>
    <xdr:to>
      <xdr:col>45</xdr:col>
      <xdr:colOff>177800</xdr:colOff>
      <xdr:row>57</xdr:row>
      <xdr:rowOff>128178</xdr:rowOff>
    </xdr:to>
    <xdr:cxnSp macro="">
      <xdr:nvCxnSpPr>
        <xdr:cNvPr id="353" name="直線コネクタ 352"/>
        <xdr:cNvCxnSpPr/>
      </xdr:nvCxnSpPr>
      <xdr:spPr>
        <a:xfrm>
          <a:off x="7861300" y="987751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4" name="フローチャート: 判断 353"/>
        <xdr:cNvSpPr/>
      </xdr:nvSpPr>
      <xdr:spPr>
        <a:xfrm>
          <a:off x="8699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49773</xdr:rowOff>
    </xdr:from>
    <xdr:ext cx="534377" cy="259045"/>
    <xdr:sp macro="" textlink="">
      <xdr:nvSpPr>
        <xdr:cNvPr id="355" name="テキスト ボックス 354"/>
        <xdr:cNvSpPr txBox="1"/>
      </xdr:nvSpPr>
      <xdr:spPr>
        <a:xfrm>
          <a:off x="8483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104861</xdr:rowOff>
    </xdr:from>
    <xdr:to>
      <xdr:col>41</xdr:col>
      <xdr:colOff>50800</xdr:colOff>
      <xdr:row>57</xdr:row>
      <xdr:rowOff>130995</xdr:rowOff>
    </xdr:to>
    <xdr:cxnSp macro="">
      <xdr:nvCxnSpPr>
        <xdr:cNvPr id="356" name="直線コネクタ 355"/>
        <xdr:cNvCxnSpPr/>
      </xdr:nvCxnSpPr>
      <xdr:spPr>
        <a:xfrm flipV="1">
          <a:off x="6972300" y="9877511"/>
          <a:ext cx="889000" cy="2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123913</xdr:rowOff>
    </xdr:from>
    <xdr:to>
      <xdr:col>41</xdr:col>
      <xdr:colOff>101600</xdr:colOff>
      <xdr:row>57</xdr:row>
      <xdr:rowOff>54063</xdr:rowOff>
    </xdr:to>
    <xdr:sp macro="" textlink="">
      <xdr:nvSpPr>
        <xdr:cNvPr id="357" name="フローチャート: 判断 356"/>
        <xdr:cNvSpPr/>
      </xdr:nvSpPr>
      <xdr:spPr>
        <a:xfrm>
          <a:off x="7810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70590</xdr:rowOff>
    </xdr:from>
    <xdr:ext cx="534377" cy="259045"/>
    <xdr:sp macro="" textlink="">
      <xdr:nvSpPr>
        <xdr:cNvPr id="358" name="テキスト ボックス 357"/>
        <xdr:cNvSpPr txBox="1"/>
      </xdr:nvSpPr>
      <xdr:spPr>
        <a:xfrm>
          <a:off x="7594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103951</xdr:rowOff>
    </xdr:from>
    <xdr:to>
      <xdr:col>36</xdr:col>
      <xdr:colOff>165100</xdr:colOff>
      <xdr:row>57</xdr:row>
      <xdr:rowOff>34101</xdr:rowOff>
    </xdr:to>
    <xdr:sp macro="" textlink="">
      <xdr:nvSpPr>
        <xdr:cNvPr id="359" name="フローチャート: 判断 358"/>
        <xdr:cNvSpPr/>
      </xdr:nvSpPr>
      <xdr:spPr>
        <a:xfrm>
          <a:off x="6921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50628</xdr:rowOff>
    </xdr:from>
    <xdr:ext cx="534377" cy="259045"/>
    <xdr:sp macro="" textlink="">
      <xdr:nvSpPr>
        <xdr:cNvPr id="360" name="テキスト ボックス 359"/>
        <xdr:cNvSpPr txBox="1"/>
      </xdr:nvSpPr>
      <xdr:spPr>
        <a:xfrm>
          <a:off x="6705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71544</xdr:rowOff>
    </xdr:from>
    <xdr:to>
      <xdr:col>55</xdr:col>
      <xdr:colOff>50800</xdr:colOff>
      <xdr:row>58</xdr:row>
      <xdr:rowOff>1694</xdr:rowOff>
    </xdr:to>
    <xdr:sp macro="" textlink="">
      <xdr:nvSpPr>
        <xdr:cNvPr id="366" name="楕円 365"/>
        <xdr:cNvSpPr/>
      </xdr:nvSpPr>
      <xdr:spPr>
        <a:xfrm>
          <a:off x="10426700" y="98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157921</xdr:rowOff>
    </xdr:from>
    <xdr:ext cx="534377" cy="259045"/>
    <xdr:sp macro="" textlink="">
      <xdr:nvSpPr>
        <xdr:cNvPr id="367" name="農林水産業費該当値テキスト"/>
        <xdr:cNvSpPr txBox="1"/>
      </xdr:nvSpPr>
      <xdr:spPr>
        <a:xfrm>
          <a:off x="10528300" y="975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72258</xdr:rowOff>
    </xdr:from>
    <xdr:to>
      <xdr:col>50</xdr:col>
      <xdr:colOff>165100</xdr:colOff>
      <xdr:row>58</xdr:row>
      <xdr:rowOff>2408</xdr:rowOff>
    </xdr:to>
    <xdr:sp macro="" textlink="">
      <xdr:nvSpPr>
        <xdr:cNvPr id="368" name="楕円 367"/>
        <xdr:cNvSpPr/>
      </xdr:nvSpPr>
      <xdr:spPr>
        <a:xfrm>
          <a:off x="9588500" y="98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164985</xdr:rowOff>
    </xdr:from>
    <xdr:ext cx="534377" cy="259045"/>
    <xdr:sp macro="" textlink="">
      <xdr:nvSpPr>
        <xdr:cNvPr id="369" name="テキスト ボックス 368"/>
        <xdr:cNvSpPr txBox="1"/>
      </xdr:nvSpPr>
      <xdr:spPr>
        <a:xfrm>
          <a:off x="9372111" y="99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77378</xdr:rowOff>
    </xdr:from>
    <xdr:to>
      <xdr:col>46</xdr:col>
      <xdr:colOff>38100</xdr:colOff>
      <xdr:row>58</xdr:row>
      <xdr:rowOff>7528</xdr:rowOff>
    </xdr:to>
    <xdr:sp macro="" textlink="">
      <xdr:nvSpPr>
        <xdr:cNvPr id="370" name="楕円 369"/>
        <xdr:cNvSpPr/>
      </xdr:nvSpPr>
      <xdr:spPr>
        <a:xfrm>
          <a:off x="8699500" y="985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170105</xdr:rowOff>
    </xdr:from>
    <xdr:ext cx="534377" cy="259045"/>
    <xdr:sp macro="" textlink="">
      <xdr:nvSpPr>
        <xdr:cNvPr id="371" name="テキスト ボックス 370"/>
        <xdr:cNvSpPr txBox="1"/>
      </xdr:nvSpPr>
      <xdr:spPr>
        <a:xfrm>
          <a:off x="8483111" y="994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54061</xdr:rowOff>
    </xdr:from>
    <xdr:to>
      <xdr:col>41</xdr:col>
      <xdr:colOff>101600</xdr:colOff>
      <xdr:row>57</xdr:row>
      <xdr:rowOff>155661</xdr:rowOff>
    </xdr:to>
    <xdr:sp macro="" textlink="">
      <xdr:nvSpPr>
        <xdr:cNvPr id="372" name="楕円 371"/>
        <xdr:cNvSpPr/>
      </xdr:nvSpPr>
      <xdr:spPr>
        <a:xfrm>
          <a:off x="7810500" y="98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146788</xdr:rowOff>
    </xdr:from>
    <xdr:ext cx="534377" cy="259045"/>
    <xdr:sp macro="" textlink="">
      <xdr:nvSpPr>
        <xdr:cNvPr id="373" name="テキスト ボックス 372"/>
        <xdr:cNvSpPr txBox="1"/>
      </xdr:nvSpPr>
      <xdr:spPr>
        <a:xfrm>
          <a:off x="7594111" y="991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80195</xdr:rowOff>
    </xdr:from>
    <xdr:to>
      <xdr:col>36</xdr:col>
      <xdr:colOff>165100</xdr:colOff>
      <xdr:row>58</xdr:row>
      <xdr:rowOff>10345</xdr:rowOff>
    </xdr:to>
    <xdr:sp macro="" textlink="">
      <xdr:nvSpPr>
        <xdr:cNvPr id="374" name="楕円 373"/>
        <xdr:cNvSpPr/>
      </xdr:nvSpPr>
      <xdr:spPr>
        <a:xfrm>
          <a:off x="6921500" y="98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1472</xdr:rowOff>
    </xdr:from>
    <xdr:ext cx="534377" cy="259045"/>
    <xdr:sp macro="" textlink="">
      <xdr:nvSpPr>
        <xdr:cNvPr id="375" name="テキスト ボックス 374"/>
        <xdr:cNvSpPr txBox="1"/>
      </xdr:nvSpPr>
      <xdr:spPr>
        <a:xfrm>
          <a:off x="6705111" y="994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9" name="直線コネクタ 398"/>
        <xdr:cNvCxnSpPr/>
      </xdr:nvCxnSpPr>
      <xdr:spPr>
        <a:xfrm flipV="1">
          <a:off x="10475595" y="12192509"/>
          <a:ext cx="1270" cy="137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400" name="商工費最小値テキスト"/>
        <xdr:cNvSpPr txBox="1"/>
      </xdr:nvSpPr>
      <xdr:spPr>
        <a:xfrm>
          <a:off x="10528300" y="1357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401" name="直線コネクタ 400"/>
        <xdr:cNvCxnSpPr/>
      </xdr:nvCxnSpPr>
      <xdr:spPr>
        <a:xfrm>
          <a:off x="10388600" y="1356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402" name="商工費最大値テキスト"/>
        <xdr:cNvSpPr txBox="1"/>
      </xdr:nvSpPr>
      <xdr:spPr>
        <a:xfrm>
          <a:off x="10528300" y="1196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403" name="直線コネクタ 402"/>
        <xdr:cNvCxnSpPr/>
      </xdr:nvCxnSpPr>
      <xdr:spPr>
        <a:xfrm>
          <a:off x="10388600" y="1219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55876</xdr:rowOff>
    </xdr:from>
    <xdr:to>
      <xdr:col>55</xdr:col>
      <xdr:colOff>0</xdr:colOff>
      <xdr:row>78</xdr:row>
      <xdr:rowOff>59660</xdr:rowOff>
    </xdr:to>
    <xdr:cxnSp macro="">
      <xdr:nvCxnSpPr>
        <xdr:cNvPr id="404" name="直線コネクタ 403"/>
        <xdr:cNvCxnSpPr/>
      </xdr:nvCxnSpPr>
      <xdr:spPr>
        <a:xfrm flipV="1">
          <a:off x="9639300" y="13428976"/>
          <a:ext cx="8382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169429</xdr:rowOff>
    </xdr:from>
    <xdr:ext cx="534377" cy="259045"/>
    <xdr:sp macro="" textlink="">
      <xdr:nvSpPr>
        <xdr:cNvPr id="405" name="商工費平均値テキスト"/>
        <xdr:cNvSpPr txBox="1"/>
      </xdr:nvSpPr>
      <xdr:spPr>
        <a:xfrm>
          <a:off x="10528300" y="1319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6" name="フローチャート: 判断 405"/>
        <xdr:cNvSpPr/>
      </xdr:nvSpPr>
      <xdr:spPr>
        <a:xfrm>
          <a:off x="104267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30761</xdr:rowOff>
    </xdr:from>
    <xdr:to>
      <xdr:col>50</xdr:col>
      <xdr:colOff>114300</xdr:colOff>
      <xdr:row>78</xdr:row>
      <xdr:rowOff>59660</xdr:rowOff>
    </xdr:to>
    <xdr:cxnSp macro="">
      <xdr:nvCxnSpPr>
        <xdr:cNvPr id="407" name="直線コネクタ 406"/>
        <xdr:cNvCxnSpPr/>
      </xdr:nvCxnSpPr>
      <xdr:spPr>
        <a:xfrm>
          <a:off x="8750300" y="13403861"/>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8" name="フローチャート: 判断 407"/>
        <xdr:cNvSpPr/>
      </xdr:nvSpPr>
      <xdr:spPr>
        <a:xfrm>
          <a:off x="9588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100477</xdr:rowOff>
    </xdr:from>
    <xdr:ext cx="534377" cy="259045"/>
    <xdr:sp macro="" textlink="">
      <xdr:nvSpPr>
        <xdr:cNvPr id="409" name="テキスト ボックス 408"/>
        <xdr:cNvSpPr txBox="1"/>
      </xdr:nvSpPr>
      <xdr:spPr>
        <a:xfrm>
          <a:off x="9372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30761</xdr:rowOff>
    </xdr:from>
    <xdr:to>
      <xdr:col>45</xdr:col>
      <xdr:colOff>177800</xdr:colOff>
      <xdr:row>78</xdr:row>
      <xdr:rowOff>104062</xdr:rowOff>
    </xdr:to>
    <xdr:cxnSp macro="">
      <xdr:nvCxnSpPr>
        <xdr:cNvPr id="410" name="直線コネクタ 409"/>
        <xdr:cNvCxnSpPr/>
      </xdr:nvCxnSpPr>
      <xdr:spPr>
        <a:xfrm flipV="1">
          <a:off x="7861300" y="13403861"/>
          <a:ext cx="889000" cy="7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11" name="フローチャート: 判断 410"/>
        <xdr:cNvSpPr/>
      </xdr:nvSpPr>
      <xdr:spPr>
        <a:xfrm>
          <a:off x="8699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80712</xdr:rowOff>
    </xdr:from>
    <xdr:ext cx="534377" cy="259045"/>
    <xdr:sp macro="" textlink="">
      <xdr:nvSpPr>
        <xdr:cNvPr id="412" name="テキスト ボックス 411"/>
        <xdr:cNvSpPr txBox="1"/>
      </xdr:nvSpPr>
      <xdr:spPr>
        <a:xfrm>
          <a:off x="8483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104062</xdr:rowOff>
    </xdr:from>
    <xdr:to>
      <xdr:col>41</xdr:col>
      <xdr:colOff>50800</xdr:colOff>
      <xdr:row>78</xdr:row>
      <xdr:rowOff>114729</xdr:rowOff>
    </xdr:to>
    <xdr:cxnSp macro="">
      <xdr:nvCxnSpPr>
        <xdr:cNvPr id="413" name="直線コネクタ 412"/>
        <xdr:cNvCxnSpPr/>
      </xdr:nvCxnSpPr>
      <xdr:spPr>
        <a:xfrm flipV="1">
          <a:off x="6972300" y="13477162"/>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59232</xdr:rowOff>
    </xdr:from>
    <xdr:to>
      <xdr:col>41</xdr:col>
      <xdr:colOff>101600</xdr:colOff>
      <xdr:row>78</xdr:row>
      <xdr:rowOff>160832</xdr:rowOff>
    </xdr:to>
    <xdr:sp macro="" textlink="">
      <xdr:nvSpPr>
        <xdr:cNvPr id="414" name="フローチャート: 判断 413"/>
        <xdr:cNvSpPr/>
      </xdr:nvSpPr>
      <xdr:spPr>
        <a:xfrm>
          <a:off x="7810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151959</xdr:rowOff>
    </xdr:from>
    <xdr:ext cx="534377" cy="259045"/>
    <xdr:sp macro="" textlink="">
      <xdr:nvSpPr>
        <xdr:cNvPr id="415" name="テキスト ボックス 414"/>
        <xdr:cNvSpPr txBox="1"/>
      </xdr:nvSpPr>
      <xdr:spPr>
        <a:xfrm>
          <a:off x="7594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74202</xdr:rowOff>
    </xdr:from>
    <xdr:to>
      <xdr:col>36</xdr:col>
      <xdr:colOff>165100</xdr:colOff>
      <xdr:row>79</xdr:row>
      <xdr:rowOff>4352</xdr:rowOff>
    </xdr:to>
    <xdr:sp macro="" textlink="">
      <xdr:nvSpPr>
        <xdr:cNvPr id="416" name="フローチャート: 判断 415"/>
        <xdr:cNvSpPr/>
      </xdr:nvSpPr>
      <xdr:spPr>
        <a:xfrm>
          <a:off x="6921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166929</xdr:rowOff>
    </xdr:from>
    <xdr:ext cx="534377" cy="259045"/>
    <xdr:sp macro="" textlink="">
      <xdr:nvSpPr>
        <xdr:cNvPr id="417" name="テキスト ボックス 416"/>
        <xdr:cNvSpPr txBox="1"/>
      </xdr:nvSpPr>
      <xdr:spPr>
        <a:xfrm>
          <a:off x="6705111" y="135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5076</xdr:rowOff>
    </xdr:from>
    <xdr:to>
      <xdr:col>55</xdr:col>
      <xdr:colOff>50800</xdr:colOff>
      <xdr:row>78</xdr:row>
      <xdr:rowOff>106676</xdr:rowOff>
    </xdr:to>
    <xdr:sp macro="" textlink="">
      <xdr:nvSpPr>
        <xdr:cNvPr id="423" name="楕円 422"/>
        <xdr:cNvSpPr/>
      </xdr:nvSpPr>
      <xdr:spPr>
        <a:xfrm>
          <a:off x="10426700" y="133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154953</xdr:rowOff>
    </xdr:from>
    <xdr:ext cx="534377" cy="259045"/>
    <xdr:sp macro="" textlink="">
      <xdr:nvSpPr>
        <xdr:cNvPr id="424" name="商工費該当値テキスト"/>
        <xdr:cNvSpPr txBox="1"/>
      </xdr:nvSpPr>
      <xdr:spPr>
        <a:xfrm>
          <a:off x="10528300" y="133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8860</xdr:rowOff>
    </xdr:from>
    <xdr:to>
      <xdr:col>50</xdr:col>
      <xdr:colOff>165100</xdr:colOff>
      <xdr:row>78</xdr:row>
      <xdr:rowOff>110460</xdr:rowOff>
    </xdr:to>
    <xdr:sp macro="" textlink="">
      <xdr:nvSpPr>
        <xdr:cNvPr id="425" name="楕円 424"/>
        <xdr:cNvSpPr/>
      </xdr:nvSpPr>
      <xdr:spPr>
        <a:xfrm>
          <a:off x="9588500" y="133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101587</xdr:rowOff>
    </xdr:from>
    <xdr:ext cx="534377" cy="259045"/>
    <xdr:sp macro="" textlink="">
      <xdr:nvSpPr>
        <xdr:cNvPr id="426" name="テキスト ボックス 425"/>
        <xdr:cNvSpPr txBox="1"/>
      </xdr:nvSpPr>
      <xdr:spPr>
        <a:xfrm>
          <a:off x="9372111" y="134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151411</xdr:rowOff>
    </xdr:from>
    <xdr:to>
      <xdr:col>46</xdr:col>
      <xdr:colOff>38100</xdr:colOff>
      <xdr:row>78</xdr:row>
      <xdr:rowOff>81561</xdr:rowOff>
    </xdr:to>
    <xdr:sp macro="" textlink="">
      <xdr:nvSpPr>
        <xdr:cNvPr id="427" name="楕円 426"/>
        <xdr:cNvSpPr/>
      </xdr:nvSpPr>
      <xdr:spPr>
        <a:xfrm>
          <a:off x="8699500" y="133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98088</xdr:rowOff>
    </xdr:from>
    <xdr:ext cx="534377" cy="259045"/>
    <xdr:sp macro="" textlink="">
      <xdr:nvSpPr>
        <xdr:cNvPr id="428" name="テキスト ボックス 427"/>
        <xdr:cNvSpPr txBox="1"/>
      </xdr:nvSpPr>
      <xdr:spPr>
        <a:xfrm>
          <a:off x="8483111" y="1312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53262</xdr:rowOff>
    </xdr:from>
    <xdr:to>
      <xdr:col>41</xdr:col>
      <xdr:colOff>101600</xdr:colOff>
      <xdr:row>78</xdr:row>
      <xdr:rowOff>154862</xdr:rowOff>
    </xdr:to>
    <xdr:sp macro="" textlink="">
      <xdr:nvSpPr>
        <xdr:cNvPr id="429" name="楕円 428"/>
        <xdr:cNvSpPr/>
      </xdr:nvSpPr>
      <xdr:spPr>
        <a:xfrm>
          <a:off x="7810500" y="134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171389</xdr:rowOff>
    </xdr:from>
    <xdr:ext cx="534377" cy="259045"/>
    <xdr:sp macro="" textlink="">
      <xdr:nvSpPr>
        <xdr:cNvPr id="430" name="テキスト ボックス 429"/>
        <xdr:cNvSpPr txBox="1"/>
      </xdr:nvSpPr>
      <xdr:spPr>
        <a:xfrm>
          <a:off x="7594111" y="132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63929</xdr:rowOff>
    </xdr:from>
    <xdr:to>
      <xdr:col>36</xdr:col>
      <xdr:colOff>165100</xdr:colOff>
      <xdr:row>78</xdr:row>
      <xdr:rowOff>165529</xdr:rowOff>
    </xdr:to>
    <xdr:sp macro="" textlink="">
      <xdr:nvSpPr>
        <xdr:cNvPr id="431" name="楕円 430"/>
        <xdr:cNvSpPr/>
      </xdr:nvSpPr>
      <xdr:spPr>
        <a:xfrm>
          <a:off x="6921500" y="134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10606</xdr:rowOff>
    </xdr:from>
    <xdr:ext cx="534377" cy="259045"/>
    <xdr:sp macro="" textlink="">
      <xdr:nvSpPr>
        <xdr:cNvPr id="432" name="テキスト ボックス 431"/>
        <xdr:cNvSpPr txBox="1"/>
      </xdr:nvSpPr>
      <xdr:spPr>
        <a:xfrm>
          <a:off x="6705111" y="1321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93652</xdr:rowOff>
    </xdr:from>
    <xdr:to>
      <xdr:col>54</xdr:col>
      <xdr:colOff>189865</xdr:colOff>
      <xdr:row>97</xdr:row>
      <xdr:rowOff>120506</xdr:rowOff>
    </xdr:to>
    <xdr:cxnSp macro="">
      <xdr:nvCxnSpPr>
        <xdr:cNvPr id="456" name="直線コネクタ 455"/>
        <xdr:cNvCxnSpPr/>
      </xdr:nvCxnSpPr>
      <xdr:spPr>
        <a:xfrm flipV="1">
          <a:off x="10475595" y="15524152"/>
          <a:ext cx="1270" cy="122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124333</xdr:rowOff>
    </xdr:from>
    <xdr:ext cx="534377" cy="259045"/>
    <xdr:sp macro="" textlink="">
      <xdr:nvSpPr>
        <xdr:cNvPr id="457" name="土木費最小値テキスト"/>
        <xdr:cNvSpPr txBox="1"/>
      </xdr:nvSpPr>
      <xdr:spPr>
        <a:xfrm>
          <a:off x="10528300" y="167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120506</xdr:rowOff>
    </xdr:from>
    <xdr:to>
      <xdr:col>55</xdr:col>
      <xdr:colOff>88900</xdr:colOff>
      <xdr:row>97</xdr:row>
      <xdr:rowOff>120506</xdr:rowOff>
    </xdr:to>
    <xdr:cxnSp macro="">
      <xdr:nvCxnSpPr>
        <xdr:cNvPr id="458" name="直線コネクタ 457"/>
        <xdr:cNvCxnSpPr/>
      </xdr:nvCxnSpPr>
      <xdr:spPr>
        <a:xfrm>
          <a:off x="10388600" y="1675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40329</xdr:rowOff>
    </xdr:from>
    <xdr:ext cx="599010" cy="259045"/>
    <xdr:sp macro="" textlink="">
      <xdr:nvSpPr>
        <xdr:cNvPr id="459" name="土木費最大値テキスト"/>
        <xdr:cNvSpPr txBox="1"/>
      </xdr:nvSpPr>
      <xdr:spPr>
        <a:xfrm>
          <a:off x="10528300" y="1529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93652</xdr:rowOff>
    </xdr:from>
    <xdr:to>
      <xdr:col>55</xdr:col>
      <xdr:colOff>88900</xdr:colOff>
      <xdr:row>90</xdr:row>
      <xdr:rowOff>93652</xdr:rowOff>
    </xdr:to>
    <xdr:cxnSp macro="">
      <xdr:nvCxnSpPr>
        <xdr:cNvPr id="460" name="直線コネクタ 459"/>
        <xdr:cNvCxnSpPr/>
      </xdr:nvCxnSpPr>
      <xdr:spPr>
        <a:xfrm>
          <a:off x="10388600" y="1552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163894</xdr:rowOff>
    </xdr:from>
    <xdr:to>
      <xdr:col>55</xdr:col>
      <xdr:colOff>0</xdr:colOff>
      <xdr:row>96</xdr:row>
      <xdr:rowOff>8430</xdr:rowOff>
    </xdr:to>
    <xdr:cxnSp macro="">
      <xdr:nvCxnSpPr>
        <xdr:cNvPr id="461" name="直線コネクタ 460"/>
        <xdr:cNvCxnSpPr/>
      </xdr:nvCxnSpPr>
      <xdr:spPr>
        <a:xfrm flipV="1">
          <a:off x="9639300" y="16280194"/>
          <a:ext cx="838200" cy="18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20465</xdr:rowOff>
    </xdr:from>
    <xdr:ext cx="534377" cy="259045"/>
    <xdr:sp macro="" textlink="">
      <xdr:nvSpPr>
        <xdr:cNvPr id="462" name="土木費平均値テキスト"/>
        <xdr:cNvSpPr txBox="1"/>
      </xdr:nvSpPr>
      <xdr:spPr>
        <a:xfrm>
          <a:off x="10528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42038</xdr:rowOff>
    </xdr:from>
    <xdr:to>
      <xdr:col>55</xdr:col>
      <xdr:colOff>50800</xdr:colOff>
      <xdr:row>95</xdr:row>
      <xdr:rowOff>143638</xdr:rowOff>
    </xdr:to>
    <xdr:sp macro="" textlink="">
      <xdr:nvSpPr>
        <xdr:cNvPr id="463" name="フローチャート: 判断 462"/>
        <xdr:cNvSpPr/>
      </xdr:nvSpPr>
      <xdr:spPr>
        <a:xfrm>
          <a:off x="10426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8430</xdr:rowOff>
    </xdr:from>
    <xdr:to>
      <xdr:col>50</xdr:col>
      <xdr:colOff>114300</xdr:colOff>
      <xdr:row>96</xdr:row>
      <xdr:rowOff>118425</xdr:rowOff>
    </xdr:to>
    <xdr:cxnSp macro="">
      <xdr:nvCxnSpPr>
        <xdr:cNvPr id="464" name="直線コネクタ 463"/>
        <xdr:cNvCxnSpPr/>
      </xdr:nvCxnSpPr>
      <xdr:spPr>
        <a:xfrm flipV="1">
          <a:off x="8750300" y="16467630"/>
          <a:ext cx="889000" cy="1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54328</xdr:rowOff>
    </xdr:from>
    <xdr:to>
      <xdr:col>50</xdr:col>
      <xdr:colOff>165100</xdr:colOff>
      <xdr:row>95</xdr:row>
      <xdr:rowOff>155928</xdr:rowOff>
    </xdr:to>
    <xdr:sp macro="" textlink="">
      <xdr:nvSpPr>
        <xdr:cNvPr id="465" name="フローチャート: 判断 464"/>
        <xdr:cNvSpPr/>
      </xdr:nvSpPr>
      <xdr:spPr>
        <a:xfrm>
          <a:off x="9588500" y="1634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xdr:rowOff>
    </xdr:from>
    <xdr:ext cx="534377" cy="259045"/>
    <xdr:sp macro="" textlink="">
      <xdr:nvSpPr>
        <xdr:cNvPr id="466" name="テキスト ボックス 465"/>
        <xdr:cNvSpPr txBox="1"/>
      </xdr:nvSpPr>
      <xdr:spPr>
        <a:xfrm>
          <a:off x="9372111" y="1611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118425</xdr:rowOff>
    </xdr:from>
    <xdr:to>
      <xdr:col>45</xdr:col>
      <xdr:colOff>177800</xdr:colOff>
      <xdr:row>96</xdr:row>
      <xdr:rowOff>142984</xdr:rowOff>
    </xdr:to>
    <xdr:cxnSp macro="">
      <xdr:nvCxnSpPr>
        <xdr:cNvPr id="467" name="直線コネクタ 466"/>
        <xdr:cNvCxnSpPr/>
      </xdr:nvCxnSpPr>
      <xdr:spPr>
        <a:xfrm flipV="1">
          <a:off x="7861300" y="16577625"/>
          <a:ext cx="889000" cy="2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55372</xdr:rowOff>
    </xdr:from>
    <xdr:to>
      <xdr:col>46</xdr:col>
      <xdr:colOff>38100</xdr:colOff>
      <xdr:row>95</xdr:row>
      <xdr:rowOff>156972</xdr:rowOff>
    </xdr:to>
    <xdr:sp macro="" textlink="">
      <xdr:nvSpPr>
        <xdr:cNvPr id="468" name="フローチャート: 判断 467"/>
        <xdr:cNvSpPr/>
      </xdr:nvSpPr>
      <xdr:spPr>
        <a:xfrm>
          <a:off x="8699500" y="1634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2049</xdr:rowOff>
    </xdr:from>
    <xdr:ext cx="534377" cy="259045"/>
    <xdr:sp macro="" textlink="">
      <xdr:nvSpPr>
        <xdr:cNvPr id="469" name="テキスト ボックス 468"/>
        <xdr:cNvSpPr txBox="1"/>
      </xdr:nvSpPr>
      <xdr:spPr>
        <a:xfrm>
          <a:off x="8483111" y="161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142984</xdr:rowOff>
    </xdr:from>
    <xdr:to>
      <xdr:col>41</xdr:col>
      <xdr:colOff>50800</xdr:colOff>
      <xdr:row>96</xdr:row>
      <xdr:rowOff>144120</xdr:rowOff>
    </xdr:to>
    <xdr:cxnSp macro="">
      <xdr:nvCxnSpPr>
        <xdr:cNvPr id="470" name="直線コネクタ 469"/>
        <xdr:cNvCxnSpPr/>
      </xdr:nvCxnSpPr>
      <xdr:spPr>
        <a:xfrm flipV="1">
          <a:off x="6972300" y="16602184"/>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78544</xdr:rowOff>
    </xdr:from>
    <xdr:to>
      <xdr:col>41</xdr:col>
      <xdr:colOff>101600</xdr:colOff>
      <xdr:row>96</xdr:row>
      <xdr:rowOff>8694</xdr:rowOff>
    </xdr:to>
    <xdr:sp macro="" textlink="">
      <xdr:nvSpPr>
        <xdr:cNvPr id="471" name="フローチャート: 判断 470"/>
        <xdr:cNvSpPr/>
      </xdr:nvSpPr>
      <xdr:spPr>
        <a:xfrm>
          <a:off x="7810500" y="163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25221</xdr:rowOff>
    </xdr:from>
    <xdr:ext cx="534377" cy="259045"/>
    <xdr:sp macro="" textlink="">
      <xdr:nvSpPr>
        <xdr:cNvPr id="472" name="テキスト ボックス 471"/>
        <xdr:cNvSpPr txBox="1"/>
      </xdr:nvSpPr>
      <xdr:spPr>
        <a:xfrm>
          <a:off x="7594111" y="161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112788</xdr:rowOff>
    </xdr:from>
    <xdr:to>
      <xdr:col>36</xdr:col>
      <xdr:colOff>165100</xdr:colOff>
      <xdr:row>96</xdr:row>
      <xdr:rowOff>42938</xdr:rowOff>
    </xdr:to>
    <xdr:sp macro="" textlink="">
      <xdr:nvSpPr>
        <xdr:cNvPr id="473" name="フローチャート: 判断 472"/>
        <xdr:cNvSpPr/>
      </xdr:nvSpPr>
      <xdr:spPr>
        <a:xfrm>
          <a:off x="6921500" y="1640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59465</xdr:rowOff>
    </xdr:from>
    <xdr:ext cx="534377" cy="259045"/>
    <xdr:sp macro="" textlink="">
      <xdr:nvSpPr>
        <xdr:cNvPr id="474" name="テキスト ボックス 473"/>
        <xdr:cNvSpPr txBox="1"/>
      </xdr:nvSpPr>
      <xdr:spPr>
        <a:xfrm>
          <a:off x="6705111" y="161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113094</xdr:rowOff>
    </xdr:from>
    <xdr:to>
      <xdr:col>55</xdr:col>
      <xdr:colOff>50800</xdr:colOff>
      <xdr:row>95</xdr:row>
      <xdr:rowOff>43244</xdr:rowOff>
    </xdr:to>
    <xdr:sp macro="" textlink="">
      <xdr:nvSpPr>
        <xdr:cNvPr id="480" name="楕円 479"/>
        <xdr:cNvSpPr/>
      </xdr:nvSpPr>
      <xdr:spPr>
        <a:xfrm>
          <a:off x="10426700" y="162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135971</xdr:rowOff>
    </xdr:from>
    <xdr:ext cx="534377" cy="259045"/>
    <xdr:sp macro="" textlink="">
      <xdr:nvSpPr>
        <xdr:cNvPr id="481" name="土木費該当値テキスト"/>
        <xdr:cNvSpPr txBox="1"/>
      </xdr:nvSpPr>
      <xdr:spPr>
        <a:xfrm>
          <a:off x="10528300" y="1608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129080</xdr:rowOff>
    </xdr:from>
    <xdr:to>
      <xdr:col>50</xdr:col>
      <xdr:colOff>165100</xdr:colOff>
      <xdr:row>96</xdr:row>
      <xdr:rowOff>59230</xdr:rowOff>
    </xdr:to>
    <xdr:sp macro="" textlink="">
      <xdr:nvSpPr>
        <xdr:cNvPr id="482" name="楕円 481"/>
        <xdr:cNvSpPr/>
      </xdr:nvSpPr>
      <xdr:spPr>
        <a:xfrm>
          <a:off x="9588500" y="164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50357</xdr:rowOff>
    </xdr:from>
    <xdr:ext cx="534377" cy="259045"/>
    <xdr:sp macro="" textlink="">
      <xdr:nvSpPr>
        <xdr:cNvPr id="483" name="テキスト ボックス 482"/>
        <xdr:cNvSpPr txBox="1"/>
      </xdr:nvSpPr>
      <xdr:spPr>
        <a:xfrm>
          <a:off x="9372111" y="165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67625</xdr:rowOff>
    </xdr:from>
    <xdr:to>
      <xdr:col>46</xdr:col>
      <xdr:colOff>38100</xdr:colOff>
      <xdr:row>96</xdr:row>
      <xdr:rowOff>169225</xdr:rowOff>
    </xdr:to>
    <xdr:sp macro="" textlink="">
      <xdr:nvSpPr>
        <xdr:cNvPr id="484" name="楕円 483"/>
        <xdr:cNvSpPr/>
      </xdr:nvSpPr>
      <xdr:spPr>
        <a:xfrm>
          <a:off x="8699500" y="165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160352</xdr:rowOff>
    </xdr:from>
    <xdr:ext cx="534377" cy="259045"/>
    <xdr:sp macro="" textlink="">
      <xdr:nvSpPr>
        <xdr:cNvPr id="485" name="テキスト ボックス 484"/>
        <xdr:cNvSpPr txBox="1"/>
      </xdr:nvSpPr>
      <xdr:spPr>
        <a:xfrm>
          <a:off x="8483111" y="1661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92184</xdr:rowOff>
    </xdr:from>
    <xdr:to>
      <xdr:col>41</xdr:col>
      <xdr:colOff>101600</xdr:colOff>
      <xdr:row>97</xdr:row>
      <xdr:rowOff>22334</xdr:rowOff>
    </xdr:to>
    <xdr:sp macro="" textlink="">
      <xdr:nvSpPr>
        <xdr:cNvPr id="486" name="楕円 485"/>
        <xdr:cNvSpPr/>
      </xdr:nvSpPr>
      <xdr:spPr>
        <a:xfrm>
          <a:off x="7810500" y="165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13461</xdr:rowOff>
    </xdr:from>
    <xdr:ext cx="534377" cy="259045"/>
    <xdr:sp macro="" textlink="">
      <xdr:nvSpPr>
        <xdr:cNvPr id="487" name="テキスト ボックス 486"/>
        <xdr:cNvSpPr txBox="1"/>
      </xdr:nvSpPr>
      <xdr:spPr>
        <a:xfrm>
          <a:off x="7594111" y="1664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93320</xdr:rowOff>
    </xdr:from>
    <xdr:to>
      <xdr:col>36</xdr:col>
      <xdr:colOff>165100</xdr:colOff>
      <xdr:row>97</xdr:row>
      <xdr:rowOff>23470</xdr:rowOff>
    </xdr:to>
    <xdr:sp macro="" textlink="">
      <xdr:nvSpPr>
        <xdr:cNvPr id="488" name="楕円 487"/>
        <xdr:cNvSpPr/>
      </xdr:nvSpPr>
      <xdr:spPr>
        <a:xfrm>
          <a:off x="6921500" y="165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14597</xdr:rowOff>
    </xdr:from>
    <xdr:ext cx="534377" cy="259045"/>
    <xdr:sp macro="" textlink="">
      <xdr:nvSpPr>
        <xdr:cNvPr id="489" name="テキスト ボックス 488"/>
        <xdr:cNvSpPr txBox="1"/>
      </xdr:nvSpPr>
      <xdr:spPr>
        <a:xfrm>
          <a:off x="6705111" y="1664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12" name="直線コネクタ 511"/>
        <xdr:cNvCxnSpPr/>
      </xdr:nvCxnSpPr>
      <xdr:spPr>
        <a:xfrm flipV="1">
          <a:off x="16317595" y="5375303"/>
          <a:ext cx="1269" cy="133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13" name="消防費最小値テキスト"/>
        <xdr:cNvSpPr txBox="1"/>
      </xdr:nvSpPr>
      <xdr:spPr>
        <a:xfrm>
          <a:off x="16370300" y="67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4" name="直線コネクタ 513"/>
        <xdr:cNvCxnSpPr/>
      </xdr:nvCxnSpPr>
      <xdr:spPr>
        <a:xfrm>
          <a:off x="16230600" y="67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5" name="消防費最大値テキスト"/>
        <xdr:cNvSpPr txBox="1"/>
      </xdr:nvSpPr>
      <xdr:spPr>
        <a:xfrm>
          <a:off x="16370300" y="5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16" name="直線コネクタ 515"/>
        <xdr:cNvCxnSpPr/>
      </xdr:nvCxnSpPr>
      <xdr:spPr>
        <a:xfrm>
          <a:off x="16230600" y="53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27663</xdr:rowOff>
    </xdr:from>
    <xdr:to>
      <xdr:col>85</xdr:col>
      <xdr:colOff>127000</xdr:colOff>
      <xdr:row>38</xdr:row>
      <xdr:rowOff>152044</xdr:rowOff>
    </xdr:to>
    <xdr:cxnSp macro="">
      <xdr:nvCxnSpPr>
        <xdr:cNvPr id="517" name="直線コネクタ 516"/>
        <xdr:cNvCxnSpPr/>
      </xdr:nvCxnSpPr>
      <xdr:spPr>
        <a:xfrm>
          <a:off x="15481300" y="6542763"/>
          <a:ext cx="838200" cy="12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150159</xdr:rowOff>
    </xdr:from>
    <xdr:ext cx="534377" cy="259045"/>
    <xdr:sp macro="" textlink="">
      <xdr:nvSpPr>
        <xdr:cNvPr id="518" name="消防費平均値テキスト"/>
        <xdr:cNvSpPr txBox="1"/>
      </xdr:nvSpPr>
      <xdr:spPr>
        <a:xfrm>
          <a:off x="16370300" y="615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19" name="フローチャート: 判断 518"/>
        <xdr:cNvSpPr/>
      </xdr:nvSpPr>
      <xdr:spPr>
        <a:xfrm>
          <a:off x="162687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27663</xdr:rowOff>
    </xdr:from>
    <xdr:to>
      <xdr:col>81</xdr:col>
      <xdr:colOff>50800</xdr:colOff>
      <xdr:row>38</xdr:row>
      <xdr:rowOff>66297</xdr:rowOff>
    </xdr:to>
    <xdr:cxnSp macro="">
      <xdr:nvCxnSpPr>
        <xdr:cNvPr id="520" name="直線コネクタ 519"/>
        <xdr:cNvCxnSpPr/>
      </xdr:nvCxnSpPr>
      <xdr:spPr>
        <a:xfrm flipV="1">
          <a:off x="14592300" y="6542763"/>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21" name="フローチャート: 判断 520"/>
        <xdr:cNvSpPr/>
      </xdr:nvSpPr>
      <xdr:spPr>
        <a:xfrm>
          <a:off x="15430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48104</xdr:rowOff>
    </xdr:from>
    <xdr:ext cx="534377" cy="259045"/>
    <xdr:sp macro="" textlink="">
      <xdr:nvSpPr>
        <xdr:cNvPr id="522" name="テキスト ボックス 521"/>
        <xdr:cNvSpPr txBox="1"/>
      </xdr:nvSpPr>
      <xdr:spPr>
        <a:xfrm>
          <a:off x="15214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66297</xdr:rowOff>
    </xdr:from>
    <xdr:to>
      <xdr:col>76</xdr:col>
      <xdr:colOff>114300</xdr:colOff>
      <xdr:row>38</xdr:row>
      <xdr:rowOff>150353</xdr:rowOff>
    </xdr:to>
    <xdr:cxnSp macro="">
      <xdr:nvCxnSpPr>
        <xdr:cNvPr id="523" name="直線コネクタ 522"/>
        <xdr:cNvCxnSpPr/>
      </xdr:nvCxnSpPr>
      <xdr:spPr>
        <a:xfrm flipV="1">
          <a:off x="13703300" y="6581397"/>
          <a:ext cx="889000" cy="8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4" name="フローチャート: 判断 523"/>
        <xdr:cNvSpPr/>
      </xdr:nvSpPr>
      <xdr:spPr>
        <a:xfrm>
          <a:off x="14541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108729</xdr:rowOff>
    </xdr:from>
    <xdr:ext cx="534377" cy="259045"/>
    <xdr:sp macro="" textlink="">
      <xdr:nvSpPr>
        <xdr:cNvPr id="525" name="テキスト ボックス 524"/>
        <xdr:cNvSpPr txBox="1"/>
      </xdr:nvSpPr>
      <xdr:spPr>
        <a:xfrm>
          <a:off x="14325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17719</xdr:rowOff>
    </xdr:from>
    <xdr:to>
      <xdr:col>71</xdr:col>
      <xdr:colOff>177800</xdr:colOff>
      <xdr:row>38</xdr:row>
      <xdr:rowOff>150353</xdr:rowOff>
    </xdr:to>
    <xdr:cxnSp macro="">
      <xdr:nvCxnSpPr>
        <xdr:cNvPr id="526" name="直線コネクタ 525"/>
        <xdr:cNvCxnSpPr/>
      </xdr:nvCxnSpPr>
      <xdr:spPr>
        <a:xfrm>
          <a:off x="12814300" y="6361369"/>
          <a:ext cx="889000" cy="30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27155</xdr:rowOff>
    </xdr:from>
    <xdr:to>
      <xdr:col>72</xdr:col>
      <xdr:colOff>38100</xdr:colOff>
      <xdr:row>36</xdr:row>
      <xdr:rowOff>128755</xdr:rowOff>
    </xdr:to>
    <xdr:sp macro="" textlink="">
      <xdr:nvSpPr>
        <xdr:cNvPr id="527" name="フローチャート: 判断 526"/>
        <xdr:cNvSpPr/>
      </xdr:nvSpPr>
      <xdr:spPr>
        <a:xfrm>
          <a:off x="13652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145282</xdr:rowOff>
    </xdr:from>
    <xdr:ext cx="534377" cy="259045"/>
    <xdr:sp macro="" textlink="">
      <xdr:nvSpPr>
        <xdr:cNvPr id="528" name="テキスト ボックス 527"/>
        <xdr:cNvSpPr txBox="1"/>
      </xdr:nvSpPr>
      <xdr:spPr>
        <a:xfrm>
          <a:off x="13436111" y="59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170304</xdr:rowOff>
    </xdr:from>
    <xdr:to>
      <xdr:col>67</xdr:col>
      <xdr:colOff>101600</xdr:colOff>
      <xdr:row>36</xdr:row>
      <xdr:rowOff>100454</xdr:rowOff>
    </xdr:to>
    <xdr:sp macro="" textlink="">
      <xdr:nvSpPr>
        <xdr:cNvPr id="529" name="フローチャート: 判断 528"/>
        <xdr:cNvSpPr/>
      </xdr:nvSpPr>
      <xdr:spPr>
        <a:xfrm>
          <a:off x="12763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116981</xdr:rowOff>
    </xdr:from>
    <xdr:ext cx="534377" cy="259045"/>
    <xdr:sp macro="" textlink="">
      <xdr:nvSpPr>
        <xdr:cNvPr id="530" name="テキスト ボックス 529"/>
        <xdr:cNvSpPr txBox="1"/>
      </xdr:nvSpPr>
      <xdr:spPr>
        <a:xfrm>
          <a:off x="12547111" y="59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101244</xdr:rowOff>
    </xdr:from>
    <xdr:to>
      <xdr:col>85</xdr:col>
      <xdr:colOff>177800</xdr:colOff>
      <xdr:row>39</xdr:row>
      <xdr:rowOff>31394</xdr:rowOff>
    </xdr:to>
    <xdr:sp macro="" textlink="">
      <xdr:nvSpPr>
        <xdr:cNvPr id="536" name="楕円 535"/>
        <xdr:cNvSpPr/>
      </xdr:nvSpPr>
      <xdr:spPr>
        <a:xfrm>
          <a:off x="16268700" y="66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16171</xdr:rowOff>
    </xdr:from>
    <xdr:ext cx="534377" cy="259045"/>
    <xdr:sp macro="" textlink="">
      <xdr:nvSpPr>
        <xdr:cNvPr id="537" name="消防費該当値テキスト"/>
        <xdr:cNvSpPr txBox="1"/>
      </xdr:nvSpPr>
      <xdr:spPr>
        <a:xfrm>
          <a:off x="16370300" y="653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148313</xdr:rowOff>
    </xdr:from>
    <xdr:to>
      <xdr:col>81</xdr:col>
      <xdr:colOff>101600</xdr:colOff>
      <xdr:row>38</xdr:row>
      <xdr:rowOff>78463</xdr:rowOff>
    </xdr:to>
    <xdr:sp macro="" textlink="">
      <xdr:nvSpPr>
        <xdr:cNvPr id="538" name="楕円 537"/>
        <xdr:cNvSpPr/>
      </xdr:nvSpPr>
      <xdr:spPr>
        <a:xfrm>
          <a:off x="15430500" y="64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69590</xdr:rowOff>
    </xdr:from>
    <xdr:ext cx="534377" cy="259045"/>
    <xdr:sp macro="" textlink="">
      <xdr:nvSpPr>
        <xdr:cNvPr id="539" name="テキスト ボックス 538"/>
        <xdr:cNvSpPr txBox="1"/>
      </xdr:nvSpPr>
      <xdr:spPr>
        <a:xfrm>
          <a:off x="15214111" y="65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15497</xdr:rowOff>
    </xdr:from>
    <xdr:to>
      <xdr:col>76</xdr:col>
      <xdr:colOff>165100</xdr:colOff>
      <xdr:row>38</xdr:row>
      <xdr:rowOff>117097</xdr:rowOff>
    </xdr:to>
    <xdr:sp macro="" textlink="">
      <xdr:nvSpPr>
        <xdr:cNvPr id="540" name="楕円 539"/>
        <xdr:cNvSpPr/>
      </xdr:nvSpPr>
      <xdr:spPr>
        <a:xfrm>
          <a:off x="14541500" y="653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108224</xdr:rowOff>
    </xdr:from>
    <xdr:ext cx="534377" cy="259045"/>
    <xdr:sp macro="" textlink="">
      <xdr:nvSpPr>
        <xdr:cNvPr id="541" name="テキスト ボックス 540"/>
        <xdr:cNvSpPr txBox="1"/>
      </xdr:nvSpPr>
      <xdr:spPr>
        <a:xfrm>
          <a:off x="14325111" y="66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99553</xdr:rowOff>
    </xdr:from>
    <xdr:to>
      <xdr:col>72</xdr:col>
      <xdr:colOff>38100</xdr:colOff>
      <xdr:row>39</xdr:row>
      <xdr:rowOff>29703</xdr:rowOff>
    </xdr:to>
    <xdr:sp macro="" textlink="">
      <xdr:nvSpPr>
        <xdr:cNvPr id="542" name="楕円 541"/>
        <xdr:cNvSpPr/>
      </xdr:nvSpPr>
      <xdr:spPr>
        <a:xfrm>
          <a:off x="13652500" y="661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20830</xdr:rowOff>
    </xdr:from>
    <xdr:ext cx="534377" cy="259045"/>
    <xdr:sp macro="" textlink="">
      <xdr:nvSpPr>
        <xdr:cNvPr id="543" name="テキスト ボックス 542"/>
        <xdr:cNvSpPr txBox="1"/>
      </xdr:nvSpPr>
      <xdr:spPr>
        <a:xfrm>
          <a:off x="13436111" y="670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138369</xdr:rowOff>
    </xdr:from>
    <xdr:to>
      <xdr:col>67</xdr:col>
      <xdr:colOff>101600</xdr:colOff>
      <xdr:row>37</xdr:row>
      <xdr:rowOff>68519</xdr:rowOff>
    </xdr:to>
    <xdr:sp macro="" textlink="">
      <xdr:nvSpPr>
        <xdr:cNvPr id="544" name="楕円 543"/>
        <xdr:cNvSpPr/>
      </xdr:nvSpPr>
      <xdr:spPr>
        <a:xfrm>
          <a:off x="12763500" y="631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59646</xdr:rowOff>
    </xdr:from>
    <xdr:ext cx="534377" cy="259045"/>
    <xdr:sp macro="" textlink="">
      <xdr:nvSpPr>
        <xdr:cNvPr id="545" name="テキスト ボックス 544"/>
        <xdr:cNvSpPr txBox="1"/>
      </xdr:nvSpPr>
      <xdr:spPr>
        <a:xfrm>
          <a:off x="12547111" y="64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72" name="直線コネクタ 571"/>
        <xdr:cNvCxnSpPr/>
      </xdr:nvCxnSpPr>
      <xdr:spPr>
        <a:xfrm flipV="1">
          <a:off x="16317595" y="8716402"/>
          <a:ext cx="1269" cy="131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73" name="教育費最小値テキスト"/>
        <xdr:cNvSpPr txBox="1"/>
      </xdr:nvSpPr>
      <xdr:spPr>
        <a:xfrm>
          <a:off x="16370300"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4" name="直線コネクタ 573"/>
        <xdr:cNvCxnSpPr/>
      </xdr:nvCxnSpPr>
      <xdr:spPr>
        <a:xfrm>
          <a:off x="16230600" y="1002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5" name="教育費最大値テキスト"/>
        <xdr:cNvSpPr txBox="1"/>
      </xdr:nvSpPr>
      <xdr:spPr>
        <a:xfrm>
          <a:off x="16370300" y="849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76" name="直線コネクタ 575"/>
        <xdr:cNvCxnSpPr/>
      </xdr:nvCxnSpPr>
      <xdr:spPr>
        <a:xfrm>
          <a:off x="16230600" y="871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13708</xdr:rowOff>
    </xdr:from>
    <xdr:to>
      <xdr:col>85</xdr:col>
      <xdr:colOff>127000</xdr:colOff>
      <xdr:row>58</xdr:row>
      <xdr:rowOff>32127</xdr:rowOff>
    </xdr:to>
    <xdr:cxnSp macro="">
      <xdr:nvCxnSpPr>
        <xdr:cNvPr id="577" name="直線コネクタ 576"/>
        <xdr:cNvCxnSpPr/>
      </xdr:nvCxnSpPr>
      <xdr:spPr>
        <a:xfrm>
          <a:off x="15481300" y="9957808"/>
          <a:ext cx="8382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32877</xdr:rowOff>
    </xdr:from>
    <xdr:ext cx="534377" cy="259045"/>
    <xdr:sp macro="" textlink="">
      <xdr:nvSpPr>
        <xdr:cNvPr id="578" name="教育費平均値テキスト"/>
        <xdr:cNvSpPr txBox="1"/>
      </xdr:nvSpPr>
      <xdr:spPr>
        <a:xfrm>
          <a:off x="16370300" y="9462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79" name="フローチャート: 判断 578"/>
        <xdr:cNvSpPr/>
      </xdr:nvSpPr>
      <xdr:spPr>
        <a:xfrm>
          <a:off x="16268700" y="96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13708</xdr:rowOff>
    </xdr:from>
    <xdr:to>
      <xdr:col>81</xdr:col>
      <xdr:colOff>50800</xdr:colOff>
      <xdr:row>58</xdr:row>
      <xdr:rowOff>154047</xdr:rowOff>
    </xdr:to>
    <xdr:cxnSp macro="">
      <xdr:nvCxnSpPr>
        <xdr:cNvPr id="580" name="直線コネクタ 579"/>
        <xdr:cNvCxnSpPr/>
      </xdr:nvCxnSpPr>
      <xdr:spPr>
        <a:xfrm flipV="1">
          <a:off x="14592300" y="9957808"/>
          <a:ext cx="889000" cy="14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81" name="フローチャート: 判断 580"/>
        <xdr:cNvSpPr/>
      </xdr:nvSpPr>
      <xdr:spPr>
        <a:xfrm>
          <a:off x="15430500" y="96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160218</xdr:rowOff>
    </xdr:from>
    <xdr:ext cx="534377" cy="259045"/>
    <xdr:sp macro="" textlink="">
      <xdr:nvSpPr>
        <xdr:cNvPr id="582" name="テキスト ボックス 581"/>
        <xdr:cNvSpPr txBox="1"/>
      </xdr:nvSpPr>
      <xdr:spPr>
        <a:xfrm>
          <a:off x="15214111" y="94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57197</xdr:rowOff>
    </xdr:from>
    <xdr:to>
      <xdr:col>76</xdr:col>
      <xdr:colOff>114300</xdr:colOff>
      <xdr:row>58</xdr:row>
      <xdr:rowOff>154047</xdr:rowOff>
    </xdr:to>
    <xdr:cxnSp macro="">
      <xdr:nvCxnSpPr>
        <xdr:cNvPr id="583" name="直線コネクタ 582"/>
        <xdr:cNvCxnSpPr/>
      </xdr:nvCxnSpPr>
      <xdr:spPr>
        <a:xfrm>
          <a:off x="13703300" y="9829847"/>
          <a:ext cx="889000" cy="2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4" name="フローチャート: 判断 583"/>
        <xdr:cNvSpPr/>
      </xdr:nvSpPr>
      <xdr:spPr>
        <a:xfrm>
          <a:off x="14541500" y="9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149866</xdr:rowOff>
    </xdr:from>
    <xdr:ext cx="534377" cy="259045"/>
    <xdr:sp macro="" textlink="">
      <xdr:nvSpPr>
        <xdr:cNvPr id="585" name="テキスト ボックス 584"/>
        <xdr:cNvSpPr txBox="1"/>
      </xdr:nvSpPr>
      <xdr:spPr>
        <a:xfrm>
          <a:off x="14325111" y="94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57197</xdr:rowOff>
    </xdr:from>
    <xdr:to>
      <xdr:col>71</xdr:col>
      <xdr:colOff>177800</xdr:colOff>
      <xdr:row>58</xdr:row>
      <xdr:rowOff>152262</xdr:rowOff>
    </xdr:to>
    <xdr:cxnSp macro="">
      <xdr:nvCxnSpPr>
        <xdr:cNvPr id="586" name="直線コネクタ 585"/>
        <xdr:cNvCxnSpPr/>
      </xdr:nvCxnSpPr>
      <xdr:spPr>
        <a:xfrm flipV="1">
          <a:off x="12814300" y="9829847"/>
          <a:ext cx="889000" cy="26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96531</xdr:rowOff>
    </xdr:from>
    <xdr:to>
      <xdr:col>72</xdr:col>
      <xdr:colOff>38100</xdr:colOff>
      <xdr:row>57</xdr:row>
      <xdr:rowOff>26681</xdr:rowOff>
    </xdr:to>
    <xdr:sp macro="" textlink="">
      <xdr:nvSpPr>
        <xdr:cNvPr id="587" name="フローチャート: 判断 586"/>
        <xdr:cNvSpPr/>
      </xdr:nvSpPr>
      <xdr:spPr>
        <a:xfrm>
          <a:off x="13652500" y="96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43208</xdr:rowOff>
    </xdr:from>
    <xdr:ext cx="534377" cy="259045"/>
    <xdr:sp macro="" textlink="">
      <xdr:nvSpPr>
        <xdr:cNvPr id="588" name="テキスト ボックス 587"/>
        <xdr:cNvSpPr txBox="1"/>
      </xdr:nvSpPr>
      <xdr:spPr>
        <a:xfrm>
          <a:off x="13436111" y="94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72876</xdr:rowOff>
    </xdr:from>
    <xdr:to>
      <xdr:col>67</xdr:col>
      <xdr:colOff>101600</xdr:colOff>
      <xdr:row>57</xdr:row>
      <xdr:rowOff>3026</xdr:rowOff>
    </xdr:to>
    <xdr:sp macro="" textlink="">
      <xdr:nvSpPr>
        <xdr:cNvPr id="589" name="フローチャート: 判断 588"/>
        <xdr:cNvSpPr/>
      </xdr:nvSpPr>
      <xdr:spPr>
        <a:xfrm>
          <a:off x="127635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19553</xdr:rowOff>
    </xdr:from>
    <xdr:ext cx="534377" cy="259045"/>
    <xdr:sp macro="" textlink="">
      <xdr:nvSpPr>
        <xdr:cNvPr id="590" name="テキスト ボックス 589"/>
        <xdr:cNvSpPr txBox="1"/>
      </xdr:nvSpPr>
      <xdr:spPr>
        <a:xfrm>
          <a:off x="12547111" y="94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152777</xdr:rowOff>
    </xdr:from>
    <xdr:to>
      <xdr:col>85</xdr:col>
      <xdr:colOff>177800</xdr:colOff>
      <xdr:row>58</xdr:row>
      <xdr:rowOff>82927</xdr:rowOff>
    </xdr:to>
    <xdr:sp macro="" textlink="">
      <xdr:nvSpPr>
        <xdr:cNvPr id="596" name="楕円 595"/>
        <xdr:cNvSpPr/>
      </xdr:nvSpPr>
      <xdr:spPr>
        <a:xfrm>
          <a:off x="16268700" y="992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67704</xdr:rowOff>
    </xdr:from>
    <xdr:ext cx="534377" cy="259045"/>
    <xdr:sp macro="" textlink="">
      <xdr:nvSpPr>
        <xdr:cNvPr id="597" name="教育費該当値テキスト"/>
        <xdr:cNvSpPr txBox="1"/>
      </xdr:nvSpPr>
      <xdr:spPr>
        <a:xfrm>
          <a:off x="16370300" y="984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134358</xdr:rowOff>
    </xdr:from>
    <xdr:to>
      <xdr:col>81</xdr:col>
      <xdr:colOff>101600</xdr:colOff>
      <xdr:row>58</xdr:row>
      <xdr:rowOff>64508</xdr:rowOff>
    </xdr:to>
    <xdr:sp macro="" textlink="">
      <xdr:nvSpPr>
        <xdr:cNvPr id="598" name="楕円 597"/>
        <xdr:cNvSpPr/>
      </xdr:nvSpPr>
      <xdr:spPr>
        <a:xfrm>
          <a:off x="15430500" y="99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55635</xdr:rowOff>
    </xdr:from>
    <xdr:ext cx="534377" cy="259045"/>
    <xdr:sp macro="" textlink="">
      <xdr:nvSpPr>
        <xdr:cNvPr id="599" name="テキスト ボックス 598"/>
        <xdr:cNvSpPr txBox="1"/>
      </xdr:nvSpPr>
      <xdr:spPr>
        <a:xfrm>
          <a:off x="15214111" y="9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103247</xdr:rowOff>
    </xdr:from>
    <xdr:to>
      <xdr:col>76</xdr:col>
      <xdr:colOff>165100</xdr:colOff>
      <xdr:row>59</xdr:row>
      <xdr:rowOff>33397</xdr:rowOff>
    </xdr:to>
    <xdr:sp macro="" textlink="">
      <xdr:nvSpPr>
        <xdr:cNvPr id="600" name="楕円 599"/>
        <xdr:cNvSpPr/>
      </xdr:nvSpPr>
      <xdr:spPr>
        <a:xfrm>
          <a:off x="14541500" y="100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24524</xdr:rowOff>
    </xdr:from>
    <xdr:ext cx="534377" cy="259045"/>
    <xdr:sp macro="" textlink="">
      <xdr:nvSpPr>
        <xdr:cNvPr id="601" name="テキスト ボックス 600"/>
        <xdr:cNvSpPr txBox="1"/>
      </xdr:nvSpPr>
      <xdr:spPr>
        <a:xfrm>
          <a:off x="14325111" y="101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6397</xdr:rowOff>
    </xdr:from>
    <xdr:to>
      <xdr:col>72</xdr:col>
      <xdr:colOff>38100</xdr:colOff>
      <xdr:row>57</xdr:row>
      <xdr:rowOff>107997</xdr:rowOff>
    </xdr:to>
    <xdr:sp macro="" textlink="">
      <xdr:nvSpPr>
        <xdr:cNvPr id="602" name="楕円 601"/>
        <xdr:cNvSpPr/>
      </xdr:nvSpPr>
      <xdr:spPr>
        <a:xfrm>
          <a:off x="13652500" y="97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99124</xdr:rowOff>
    </xdr:from>
    <xdr:ext cx="534377" cy="259045"/>
    <xdr:sp macro="" textlink="">
      <xdr:nvSpPr>
        <xdr:cNvPr id="603" name="テキスト ボックス 602"/>
        <xdr:cNvSpPr txBox="1"/>
      </xdr:nvSpPr>
      <xdr:spPr>
        <a:xfrm>
          <a:off x="13436111" y="98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101462</xdr:rowOff>
    </xdr:from>
    <xdr:to>
      <xdr:col>67</xdr:col>
      <xdr:colOff>101600</xdr:colOff>
      <xdr:row>59</xdr:row>
      <xdr:rowOff>31612</xdr:rowOff>
    </xdr:to>
    <xdr:sp macro="" textlink="">
      <xdr:nvSpPr>
        <xdr:cNvPr id="604" name="楕円 603"/>
        <xdr:cNvSpPr/>
      </xdr:nvSpPr>
      <xdr:spPr>
        <a:xfrm>
          <a:off x="12763500" y="100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22739</xdr:rowOff>
    </xdr:from>
    <xdr:ext cx="534377" cy="259045"/>
    <xdr:sp macro="" textlink="">
      <xdr:nvSpPr>
        <xdr:cNvPr id="605" name="テキスト ボックス 604"/>
        <xdr:cNvSpPr txBox="1"/>
      </xdr:nvSpPr>
      <xdr:spPr>
        <a:xfrm>
          <a:off x="12547111" y="1013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24916</xdr:rowOff>
    </xdr:from>
    <xdr:to>
      <xdr:col>85</xdr:col>
      <xdr:colOff>126364</xdr:colOff>
      <xdr:row>78</xdr:row>
      <xdr:rowOff>139700</xdr:rowOff>
    </xdr:to>
    <xdr:cxnSp macro="">
      <xdr:nvCxnSpPr>
        <xdr:cNvPr id="627" name="直線コネクタ 626"/>
        <xdr:cNvCxnSpPr/>
      </xdr:nvCxnSpPr>
      <xdr:spPr>
        <a:xfrm flipV="1">
          <a:off x="16317595" y="12026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143043</xdr:rowOff>
    </xdr:from>
    <xdr:ext cx="599010" cy="259045"/>
    <xdr:sp macro="" textlink="">
      <xdr:nvSpPr>
        <xdr:cNvPr id="630" name="災害復旧費最大値テキスト"/>
        <xdr:cNvSpPr txBox="1"/>
      </xdr:nvSpPr>
      <xdr:spPr>
        <a:xfrm>
          <a:off x="16370300" y="118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24916</xdr:rowOff>
    </xdr:from>
    <xdr:to>
      <xdr:col>86</xdr:col>
      <xdr:colOff>25400</xdr:colOff>
      <xdr:row>70</xdr:row>
      <xdr:rowOff>24916</xdr:rowOff>
    </xdr:to>
    <xdr:cxnSp macro="">
      <xdr:nvCxnSpPr>
        <xdr:cNvPr id="631" name="直線コネクタ 630"/>
        <xdr:cNvCxnSpPr/>
      </xdr:nvCxnSpPr>
      <xdr:spPr>
        <a:xfrm>
          <a:off x="16230600" y="1202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95278</xdr:rowOff>
    </xdr:from>
    <xdr:to>
      <xdr:col>85</xdr:col>
      <xdr:colOff>127000</xdr:colOff>
      <xdr:row>78</xdr:row>
      <xdr:rowOff>131452</xdr:rowOff>
    </xdr:to>
    <xdr:cxnSp macro="">
      <xdr:nvCxnSpPr>
        <xdr:cNvPr id="632" name="直線コネクタ 631"/>
        <xdr:cNvCxnSpPr/>
      </xdr:nvCxnSpPr>
      <xdr:spPr>
        <a:xfrm>
          <a:off x="15481300" y="13468378"/>
          <a:ext cx="838200" cy="3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xdr:rowOff>
    </xdr:from>
    <xdr:ext cx="534377" cy="259045"/>
    <xdr:sp macro="" textlink="">
      <xdr:nvSpPr>
        <xdr:cNvPr id="633" name="災害復旧費平均値テキスト"/>
        <xdr:cNvSpPr txBox="1"/>
      </xdr:nvSpPr>
      <xdr:spPr>
        <a:xfrm>
          <a:off x="16370300" y="132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151536</xdr:rowOff>
    </xdr:from>
    <xdr:to>
      <xdr:col>85</xdr:col>
      <xdr:colOff>177800</xdr:colOff>
      <xdr:row>78</xdr:row>
      <xdr:rowOff>81686</xdr:rowOff>
    </xdr:to>
    <xdr:sp macro="" textlink="">
      <xdr:nvSpPr>
        <xdr:cNvPr id="634" name="フローチャート: 判断 633"/>
        <xdr:cNvSpPr/>
      </xdr:nvSpPr>
      <xdr:spPr>
        <a:xfrm>
          <a:off x="16268700" y="1335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84415</xdr:rowOff>
    </xdr:from>
    <xdr:to>
      <xdr:col>81</xdr:col>
      <xdr:colOff>50800</xdr:colOff>
      <xdr:row>78</xdr:row>
      <xdr:rowOff>95278</xdr:rowOff>
    </xdr:to>
    <xdr:cxnSp macro="">
      <xdr:nvCxnSpPr>
        <xdr:cNvPr id="635" name="直線コネクタ 634"/>
        <xdr:cNvCxnSpPr/>
      </xdr:nvCxnSpPr>
      <xdr:spPr>
        <a:xfrm>
          <a:off x="14592300" y="13457515"/>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140618</xdr:rowOff>
    </xdr:from>
    <xdr:to>
      <xdr:col>81</xdr:col>
      <xdr:colOff>101600</xdr:colOff>
      <xdr:row>78</xdr:row>
      <xdr:rowOff>70768</xdr:rowOff>
    </xdr:to>
    <xdr:sp macro="" textlink="">
      <xdr:nvSpPr>
        <xdr:cNvPr id="636" name="フローチャート: 判断 635"/>
        <xdr:cNvSpPr/>
      </xdr:nvSpPr>
      <xdr:spPr>
        <a:xfrm>
          <a:off x="15430500" y="133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87295</xdr:rowOff>
    </xdr:from>
    <xdr:ext cx="534377" cy="259045"/>
    <xdr:sp macro="" textlink="">
      <xdr:nvSpPr>
        <xdr:cNvPr id="637" name="テキスト ボックス 636"/>
        <xdr:cNvSpPr txBox="1"/>
      </xdr:nvSpPr>
      <xdr:spPr>
        <a:xfrm>
          <a:off x="15214111" y="1311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84415</xdr:rowOff>
    </xdr:from>
    <xdr:to>
      <xdr:col>76</xdr:col>
      <xdr:colOff>114300</xdr:colOff>
      <xdr:row>78</xdr:row>
      <xdr:rowOff>137396</xdr:rowOff>
    </xdr:to>
    <xdr:cxnSp macro="">
      <xdr:nvCxnSpPr>
        <xdr:cNvPr id="638" name="直線コネクタ 637"/>
        <xdr:cNvCxnSpPr/>
      </xdr:nvCxnSpPr>
      <xdr:spPr>
        <a:xfrm flipV="1">
          <a:off x="13703300" y="13457515"/>
          <a:ext cx="889000" cy="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133276</xdr:rowOff>
    </xdr:from>
    <xdr:to>
      <xdr:col>76</xdr:col>
      <xdr:colOff>165100</xdr:colOff>
      <xdr:row>78</xdr:row>
      <xdr:rowOff>63426</xdr:rowOff>
    </xdr:to>
    <xdr:sp macro="" textlink="">
      <xdr:nvSpPr>
        <xdr:cNvPr id="639" name="フローチャート: 判断 638"/>
        <xdr:cNvSpPr/>
      </xdr:nvSpPr>
      <xdr:spPr>
        <a:xfrm>
          <a:off x="14541500" y="1333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79953</xdr:rowOff>
    </xdr:from>
    <xdr:ext cx="534377" cy="259045"/>
    <xdr:sp macro="" textlink="">
      <xdr:nvSpPr>
        <xdr:cNvPr id="640" name="テキスト ボックス 639"/>
        <xdr:cNvSpPr txBox="1"/>
      </xdr:nvSpPr>
      <xdr:spPr>
        <a:xfrm>
          <a:off x="14325111" y="1311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137396</xdr:rowOff>
    </xdr:from>
    <xdr:to>
      <xdr:col>71</xdr:col>
      <xdr:colOff>177800</xdr:colOff>
      <xdr:row>78</xdr:row>
      <xdr:rowOff>139609</xdr:rowOff>
    </xdr:to>
    <xdr:cxnSp macro="">
      <xdr:nvCxnSpPr>
        <xdr:cNvPr id="641" name="直線コネクタ 640"/>
        <xdr:cNvCxnSpPr/>
      </xdr:nvCxnSpPr>
      <xdr:spPr>
        <a:xfrm flipV="1">
          <a:off x="12814300" y="13510496"/>
          <a:ext cx="889000" cy="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110581</xdr:rowOff>
    </xdr:from>
    <xdr:to>
      <xdr:col>72</xdr:col>
      <xdr:colOff>38100</xdr:colOff>
      <xdr:row>78</xdr:row>
      <xdr:rowOff>40731</xdr:rowOff>
    </xdr:to>
    <xdr:sp macro="" textlink="">
      <xdr:nvSpPr>
        <xdr:cNvPr id="642" name="フローチャート: 判断 641"/>
        <xdr:cNvSpPr/>
      </xdr:nvSpPr>
      <xdr:spPr>
        <a:xfrm>
          <a:off x="13652500" y="1331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57258</xdr:rowOff>
    </xdr:from>
    <xdr:ext cx="534377" cy="259045"/>
    <xdr:sp macro="" textlink="">
      <xdr:nvSpPr>
        <xdr:cNvPr id="643" name="テキスト ボックス 642"/>
        <xdr:cNvSpPr txBox="1"/>
      </xdr:nvSpPr>
      <xdr:spPr>
        <a:xfrm>
          <a:off x="13436111" y="130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168197</xdr:rowOff>
    </xdr:from>
    <xdr:to>
      <xdr:col>67</xdr:col>
      <xdr:colOff>101600</xdr:colOff>
      <xdr:row>78</xdr:row>
      <xdr:rowOff>98347</xdr:rowOff>
    </xdr:to>
    <xdr:sp macro="" textlink="">
      <xdr:nvSpPr>
        <xdr:cNvPr id="644" name="フローチャート: 判断 643"/>
        <xdr:cNvSpPr/>
      </xdr:nvSpPr>
      <xdr:spPr>
        <a:xfrm>
          <a:off x="12763500" y="133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114874</xdr:rowOff>
    </xdr:from>
    <xdr:ext cx="534377" cy="259045"/>
    <xdr:sp macro="" textlink="">
      <xdr:nvSpPr>
        <xdr:cNvPr id="645" name="テキスト ボックス 644"/>
        <xdr:cNvSpPr txBox="1"/>
      </xdr:nvSpPr>
      <xdr:spPr>
        <a:xfrm>
          <a:off x="12547111" y="131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80652</xdr:rowOff>
    </xdr:from>
    <xdr:to>
      <xdr:col>85</xdr:col>
      <xdr:colOff>177800</xdr:colOff>
      <xdr:row>79</xdr:row>
      <xdr:rowOff>10802</xdr:rowOff>
    </xdr:to>
    <xdr:sp macro="" textlink="">
      <xdr:nvSpPr>
        <xdr:cNvPr id="651" name="楕円 650"/>
        <xdr:cNvSpPr/>
      </xdr:nvSpPr>
      <xdr:spPr>
        <a:xfrm>
          <a:off x="16268700" y="134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167029</xdr:rowOff>
    </xdr:from>
    <xdr:ext cx="378565" cy="259045"/>
    <xdr:sp macro="" textlink="">
      <xdr:nvSpPr>
        <xdr:cNvPr id="652" name="災害復旧費該当値テキスト"/>
        <xdr:cNvSpPr txBox="1"/>
      </xdr:nvSpPr>
      <xdr:spPr>
        <a:xfrm>
          <a:off x="16370300" y="13368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44478</xdr:rowOff>
    </xdr:from>
    <xdr:to>
      <xdr:col>81</xdr:col>
      <xdr:colOff>101600</xdr:colOff>
      <xdr:row>78</xdr:row>
      <xdr:rowOff>146078</xdr:rowOff>
    </xdr:to>
    <xdr:sp macro="" textlink="">
      <xdr:nvSpPr>
        <xdr:cNvPr id="653" name="楕円 652"/>
        <xdr:cNvSpPr/>
      </xdr:nvSpPr>
      <xdr:spPr>
        <a:xfrm>
          <a:off x="15430500" y="1341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137205</xdr:rowOff>
    </xdr:from>
    <xdr:ext cx="469744" cy="259045"/>
    <xdr:sp macro="" textlink="">
      <xdr:nvSpPr>
        <xdr:cNvPr id="654" name="テキスト ボックス 653"/>
        <xdr:cNvSpPr txBox="1"/>
      </xdr:nvSpPr>
      <xdr:spPr>
        <a:xfrm>
          <a:off x="15246428" y="1351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33615</xdr:rowOff>
    </xdr:from>
    <xdr:to>
      <xdr:col>76</xdr:col>
      <xdr:colOff>165100</xdr:colOff>
      <xdr:row>78</xdr:row>
      <xdr:rowOff>135215</xdr:rowOff>
    </xdr:to>
    <xdr:sp macro="" textlink="">
      <xdr:nvSpPr>
        <xdr:cNvPr id="655" name="楕円 654"/>
        <xdr:cNvSpPr/>
      </xdr:nvSpPr>
      <xdr:spPr>
        <a:xfrm>
          <a:off x="14541500" y="134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126342</xdr:rowOff>
    </xdr:from>
    <xdr:ext cx="469744" cy="259045"/>
    <xdr:sp macro="" textlink="">
      <xdr:nvSpPr>
        <xdr:cNvPr id="656" name="テキスト ボックス 655"/>
        <xdr:cNvSpPr txBox="1"/>
      </xdr:nvSpPr>
      <xdr:spPr>
        <a:xfrm>
          <a:off x="14357428" y="1349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86596</xdr:rowOff>
    </xdr:from>
    <xdr:to>
      <xdr:col>72</xdr:col>
      <xdr:colOff>38100</xdr:colOff>
      <xdr:row>79</xdr:row>
      <xdr:rowOff>16746</xdr:rowOff>
    </xdr:to>
    <xdr:sp macro="" textlink="">
      <xdr:nvSpPr>
        <xdr:cNvPr id="657" name="楕円 656"/>
        <xdr:cNvSpPr/>
      </xdr:nvSpPr>
      <xdr:spPr>
        <a:xfrm>
          <a:off x="13652500" y="134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7873</xdr:rowOff>
    </xdr:from>
    <xdr:ext cx="378565" cy="259045"/>
    <xdr:sp macro="" textlink="">
      <xdr:nvSpPr>
        <xdr:cNvPr id="658" name="テキスト ボックス 657"/>
        <xdr:cNvSpPr txBox="1"/>
      </xdr:nvSpPr>
      <xdr:spPr>
        <a:xfrm>
          <a:off x="13514017" y="13552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88809</xdr:rowOff>
    </xdr:from>
    <xdr:to>
      <xdr:col>67</xdr:col>
      <xdr:colOff>101600</xdr:colOff>
      <xdr:row>79</xdr:row>
      <xdr:rowOff>18959</xdr:rowOff>
    </xdr:to>
    <xdr:sp macro="" textlink="">
      <xdr:nvSpPr>
        <xdr:cNvPr id="659" name="楕円 658"/>
        <xdr:cNvSpPr/>
      </xdr:nvSpPr>
      <xdr:spPr>
        <a:xfrm>
          <a:off x="12763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10086</xdr:rowOff>
    </xdr:from>
    <xdr:ext cx="313932" cy="259045"/>
    <xdr:sp macro="" textlink="">
      <xdr:nvSpPr>
        <xdr:cNvPr id="660" name="テキスト ボックス 659"/>
        <xdr:cNvSpPr txBox="1"/>
      </xdr:nvSpPr>
      <xdr:spPr>
        <a:xfrm>
          <a:off x="12657333" y="13554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33085</xdr:rowOff>
    </xdr:from>
    <xdr:to>
      <xdr:col>85</xdr:col>
      <xdr:colOff>126364</xdr:colOff>
      <xdr:row>99</xdr:row>
      <xdr:rowOff>116731</xdr:rowOff>
    </xdr:to>
    <xdr:cxnSp macro="">
      <xdr:nvCxnSpPr>
        <xdr:cNvPr id="687" name="直線コネクタ 686"/>
        <xdr:cNvCxnSpPr/>
      </xdr:nvCxnSpPr>
      <xdr:spPr>
        <a:xfrm flipV="1">
          <a:off x="16317595" y="15463585"/>
          <a:ext cx="1269" cy="162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120558</xdr:rowOff>
    </xdr:from>
    <xdr:ext cx="534377" cy="259045"/>
    <xdr:sp macro="" textlink="">
      <xdr:nvSpPr>
        <xdr:cNvPr id="688" name="公債費最小値テキスト"/>
        <xdr:cNvSpPr txBox="1"/>
      </xdr:nvSpPr>
      <xdr:spPr>
        <a:xfrm>
          <a:off x="16370300" y="170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116731</xdr:rowOff>
    </xdr:from>
    <xdr:to>
      <xdr:col>86</xdr:col>
      <xdr:colOff>25400</xdr:colOff>
      <xdr:row>99</xdr:row>
      <xdr:rowOff>116731</xdr:rowOff>
    </xdr:to>
    <xdr:cxnSp macro="">
      <xdr:nvCxnSpPr>
        <xdr:cNvPr id="689" name="直線コネクタ 688"/>
        <xdr:cNvCxnSpPr/>
      </xdr:nvCxnSpPr>
      <xdr:spPr>
        <a:xfrm>
          <a:off x="16230600" y="1709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151212</xdr:rowOff>
    </xdr:from>
    <xdr:ext cx="599010" cy="259045"/>
    <xdr:sp macro="" textlink="">
      <xdr:nvSpPr>
        <xdr:cNvPr id="690" name="公債費最大値テキスト"/>
        <xdr:cNvSpPr txBox="1"/>
      </xdr:nvSpPr>
      <xdr:spPr>
        <a:xfrm>
          <a:off x="16370300" y="152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33085</xdr:rowOff>
    </xdr:from>
    <xdr:to>
      <xdr:col>86</xdr:col>
      <xdr:colOff>25400</xdr:colOff>
      <xdr:row>90</xdr:row>
      <xdr:rowOff>33085</xdr:rowOff>
    </xdr:to>
    <xdr:cxnSp macro="">
      <xdr:nvCxnSpPr>
        <xdr:cNvPr id="691" name="直線コネクタ 690"/>
        <xdr:cNvCxnSpPr/>
      </xdr:nvCxnSpPr>
      <xdr:spPr>
        <a:xfrm>
          <a:off x="16230600" y="1546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22744</xdr:rowOff>
    </xdr:from>
    <xdr:to>
      <xdr:col>85</xdr:col>
      <xdr:colOff>127000</xdr:colOff>
      <xdr:row>99</xdr:row>
      <xdr:rowOff>44363</xdr:rowOff>
    </xdr:to>
    <xdr:cxnSp macro="">
      <xdr:nvCxnSpPr>
        <xdr:cNvPr id="692" name="直線コネクタ 691"/>
        <xdr:cNvCxnSpPr/>
      </xdr:nvCxnSpPr>
      <xdr:spPr>
        <a:xfrm flipV="1">
          <a:off x="15481300" y="16996294"/>
          <a:ext cx="8382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167687</xdr:rowOff>
    </xdr:from>
    <xdr:ext cx="534377" cy="259045"/>
    <xdr:sp macro="" textlink="">
      <xdr:nvSpPr>
        <xdr:cNvPr id="693" name="公債費平均値テキスト"/>
        <xdr:cNvSpPr txBox="1"/>
      </xdr:nvSpPr>
      <xdr:spPr>
        <a:xfrm>
          <a:off x="16370300" y="16283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144810</xdr:rowOff>
    </xdr:from>
    <xdr:to>
      <xdr:col>85</xdr:col>
      <xdr:colOff>177800</xdr:colOff>
      <xdr:row>96</xdr:row>
      <xdr:rowOff>74960</xdr:rowOff>
    </xdr:to>
    <xdr:sp macro="" textlink="">
      <xdr:nvSpPr>
        <xdr:cNvPr id="694" name="フローチャート: 判断 693"/>
        <xdr:cNvSpPr/>
      </xdr:nvSpPr>
      <xdr:spPr>
        <a:xfrm>
          <a:off x="162687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44363</xdr:rowOff>
    </xdr:from>
    <xdr:to>
      <xdr:col>81</xdr:col>
      <xdr:colOff>50800</xdr:colOff>
      <xdr:row>99</xdr:row>
      <xdr:rowOff>62215</xdr:rowOff>
    </xdr:to>
    <xdr:cxnSp macro="">
      <xdr:nvCxnSpPr>
        <xdr:cNvPr id="695" name="直線コネクタ 694"/>
        <xdr:cNvCxnSpPr/>
      </xdr:nvCxnSpPr>
      <xdr:spPr>
        <a:xfrm flipV="1">
          <a:off x="14592300" y="17017913"/>
          <a:ext cx="8890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155673</xdr:rowOff>
    </xdr:from>
    <xdr:to>
      <xdr:col>81</xdr:col>
      <xdr:colOff>101600</xdr:colOff>
      <xdr:row>96</xdr:row>
      <xdr:rowOff>85823</xdr:rowOff>
    </xdr:to>
    <xdr:sp macro="" textlink="">
      <xdr:nvSpPr>
        <xdr:cNvPr id="696" name="フローチャート: 判断 695"/>
        <xdr:cNvSpPr/>
      </xdr:nvSpPr>
      <xdr:spPr>
        <a:xfrm>
          <a:off x="15430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102350</xdr:rowOff>
    </xdr:from>
    <xdr:ext cx="534377" cy="259045"/>
    <xdr:sp macro="" textlink="">
      <xdr:nvSpPr>
        <xdr:cNvPr id="697" name="テキスト ボックス 696"/>
        <xdr:cNvSpPr txBox="1"/>
      </xdr:nvSpPr>
      <xdr:spPr>
        <a:xfrm>
          <a:off x="15214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54378</xdr:rowOff>
    </xdr:from>
    <xdr:to>
      <xdr:col>76</xdr:col>
      <xdr:colOff>114300</xdr:colOff>
      <xdr:row>99</xdr:row>
      <xdr:rowOff>62215</xdr:rowOff>
    </xdr:to>
    <xdr:cxnSp macro="">
      <xdr:nvCxnSpPr>
        <xdr:cNvPr id="698" name="直線コネクタ 697"/>
        <xdr:cNvCxnSpPr/>
      </xdr:nvCxnSpPr>
      <xdr:spPr>
        <a:xfrm>
          <a:off x="13703300" y="17027928"/>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12091</xdr:rowOff>
    </xdr:from>
    <xdr:to>
      <xdr:col>76</xdr:col>
      <xdr:colOff>165100</xdr:colOff>
      <xdr:row>96</xdr:row>
      <xdr:rowOff>113691</xdr:rowOff>
    </xdr:to>
    <xdr:sp macro="" textlink="">
      <xdr:nvSpPr>
        <xdr:cNvPr id="699" name="フローチャート: 判断 698"/>
        <xdr:cNvSpPr/>
      </xdr:nvSpPr>
      <xdr:spPr>
        <a:xfrm>
          <a:off x="14541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130218</xdr:rowOff>
    </xdr:from>
    <xdr:ext cx="534377" cy="259045"/>
    <xdr:sp macro="" textlink="">
      <xdr:nvSpPr>
        <xdr:cNvPr id="700" name="テキスト ボックス 699"/>
        <xdr:cNvSpPr txBox="1"/>
      </xdr:nvSpPr>
      <xdr:spPr>
        <a:xfrm>
          <a:off x="14325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33423</xdr:rowOff>
    </xdr:from>
    <xdr:to>
      <xdr:col>71</xdr:col>
      <xdr:colOff>177800</xdr:colOff>
      <xdr:row>99</xdr:row>
      <xdr:rowOff>54378</xdr:rowOff>
    </xdr:to>
    <xdr:cxnSp macro="">
      <xdr:nvCxnSpPr>
        <xdr:cNvPr id="701" name="直線コネクタ 700"/>
        <xdr:cNvCxnSpPr/>
      </xdr:nvCxnSpPr>
      <xdr:spPr>
        <a:xfrm>
          <a:off x="12814300" y="1700697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125225</xdr:rowOff>
    </xdr:from>
    <xdr:to>
      <xdr:col>72</xdr:col>
      <xdr:colOff>38100</xdr:colOff>
      <xdr:row>96</xdr:row>
      <xdr:rowOff>55375</xdr:rowOff>
    </xdr:to>
    <xdr:sp macro="" textlink="">
      <xdr:nvSpPr>
        <xdr:cNvPr id="702" name="フローチャート: 判断 701"/>
        <xdr:cNvSpPr/>
      </xdr:nvSpPr>
      <xdr:spPr>
        <a:xfrm>
          <a:off x="13652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71902</xdr:rowOff>
    </xdr:from>
    <xdr:ext cx="534377" cy="259045"/>
    <xdr:sp macro="" textlink="">
      <xdr:nvSpPr>
        <xdr:cNvPr id="703" name="テキスト ボックス 702"/>
        <xdr:cNvSpPr txBox="1"/>
      </xdr:nvSpPr>
      <xdr:spPr>
        <a:xfrm>
          <a:off x="13436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167353</xdr:rowOff>
    </xdr:from>
    <xdr:to>
      <xdr:col>67</xdr:col>
      <xdr:colOff>101600</xdr:colOff>
      <xdr:row>96</xdr:row>
      <xdr:rowOff>97503</xdr:rowOff>
    </xdr:to>
    <xdr:sp macro="" textlink="">
      <xdr:nvSpPr>
        <xdr:cNvPr id="704" name="フローチャート: 判断 703"/>
        <xdr:cNvSpPr/>
      </xdr:nvSpPr>
      <xdr:spPr>
        <a:xfrm>
          <a:off x="12763500" y="1645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114030</xdr:rowOff>
    </xdr:from>
    <xdr:ext cx="534377" cy="259045"/>
    <xdr:sp macro="" textlink="">
      <xdr:nvSpPr>
        <xdr:cNvPr id="705" name="テキスト ボックス 704"/>
        <xdr:cNvSpPr txBox="1"/>
      </xdr:nvSpPr>
      <xdr:spPr>
        <a:xfrm>
          <a:off x="12547111" y="1623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143394</xdr:rowOff>
    </xdr:from>
    <xdr:to>
      <xdr:col>85</xdr:col>
      <xdr:colOff>177800</xdr:colOff>
      <xdr:row>99</xdr:row>
      <xdr:rowOff>73544</xdr:rowOff>
    </xdr:to>
    <xdr:sp macro="" textlink="">
      <xdr:nvSpPr>
        <xdr:cNvPr id="711" name="楕円 710"/>
        <xdr:cNvSpPr/>
      </xdr:nvSpPr>
      <xdr:spPr>
        <a:xfrm>
          <a:off x="16268700" y="169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58321</xdr:rowOff>
    </xdr:from>
    <xdr:ext cx="534377" cy="259045"/>
    <xdr:sp macro="" textlink="">
      <xdr:nvSpPr>
        <xdr:cNvPr id="712" name="公債費該当値テキスト"/>
        <xdr:cNvSpPr txBox="1"/>
      </xdr:nvSpPr>
      <xdr:spPr>
        <a:xfrm>
          <a:off x="16370300" y="1686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165013</xdr:rowOff>
    </xdr:from>
    <xdr:to>
      <xdr:col>81</xdr:col>
      <xdr:colOff>101600</xdr:colOff>
      <xdr:row>99</xdr:row>
      <xdr:rowOff>95163</xdr:rowOff>
    </xdr:to>
    <xdr:sp macro="" textlink="">
      <xdr:nvSpPr>
        <xdr:cNvPr id="713" name="楕円 712"/>
        <xdr:cNvSpPr/>
      </xdr:nvSpPr>
      <xdr:spPr>
        <a:xfrm>
          <a:off x="15430500" y="169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86290</xdr:rowOff>
    </xdr:from>
    <xdr:ext cx="534377" cy="259045"/>
    <xdr:sp macro="" textlink="">
      <xdr:nvSpPr>
        <xdr:cNvPr id="714" name="テキスト ボックス 713"/>
        <xdr:cNvSpPr txBox="1"/>
      </xdr:nvSpPr>
      <xdr:spPr>
        <a:xfrm>
          <a:off x="15214111" y="1705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11415</xdr:rowOff>
    </xdr:from>
    <xdr:to>
      <xdr:col>76</xdr:col>
      <xdr:colOff>165100</xdr:colOff>
      <xdr:row>99</xdr:row>
      <xdr:rowOff>113015</xdr:rowOff>
    </xdr:to>
    <xdr:sp macro="" textlink="">
      <xdr:nvSpPr>
        <xdr:cNvPr id="715" name="楕円 714"/>
        <xdr:cNvSpPr/>
      </xdr:nvSpPr>
      <xdr:spPr>
        <a:xfrm>
          <a:off x="14541500" y="169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104142</xdr:rowOff>
    </xdr:from>
    <xdr:ext cx="534377" cy="259045"/>
    <xdr:sp macro="" textlink="">
      <xdr:nvSpPr>
        <xdr:cNvPr id="716" name="テキスト ボックス 715"/>
        <xdr:cNvSpPr txBox="1"/>
      </xdr:nvSpPr>
      <xdr:spPr>
        <a:xfrm>
          <a:off x="14325111" y="1707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3578</xdr:rowOff>
    </xdr:from>
    <xdr:to>
      <xdr:col>72</xdr:col>
      <xdr:colOff>38100</xdr:colOff>
      <xdr:row>99</xdr:row>
      <xdr:rowOff>105178</xdr:rowOff>
    </xdr:to>
    <xdr:sp macro="" textlink="">
      <xdr:nvSpPr>
        <xdr:cNvPr id="717" name="楕円 716"/>
        <xdr:cNvSpPr/>
      </xdr:nvSpPr>
      <xdr:spPr>
        <a:xfrm>
          <a:off x="13652500" y="169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96305</xdr:rowOff>
    </xdr:from>
    <xdr:ext cx="534377" cy="259045"/>
    <xdr:sp macro="" textlink="">
      <xdr:nvSpPr>
        <xdr:cNvPr id="718" name="テキスト ボックス 717"/>
        <xdr:cNvSpPr txBox="1"/>
      </xdr:nvSpPr>
      <xdr:spPr>
        <a:xfrm>
          <a:off x="13436111" y="1706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154073</xdr:rowOff>
    </xdr:from>
    <xdr:to>
      <xdr:col>67</xdr:col>
      <xdr:colOff>101600</xdr:colOff>
      <xdr:row>99</xdr:row>
      <xdr:rowOff>84223</xdr:rowOff>
    </xdr:to>
    <xdr:sp macro="" textlink="">
      <xdr:nvSpPr>
        <xdr:cNvPr id="719" name="楕円 718"/>
        <xdr:cNvSpPr/>
      </xdr:nvSpPr>
      <xdr:spPr>
        <a:xfrm>
          <a:off x="12763500" y="169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75350</xdr:rowOff>
    </xdr:from>
    <xdr:ext cx="534377" cy="259045"/>
    <xdr:sp macro="" textlink="">
      <xdr:nvSpPr>
        <xdr:cNvPr id="720" name="テキスト ボックス 719"/>
        <xdr:cNvSpPr txBox="1"/>
      </xdr:nvSpPr>
      <xdr:spPr>
        <a:xfrm>
          <a:off x="12547111" y="1704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6" name="直線コネクタ 745"/>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49" name="諸支出金最大値テキスト"/>
        <xdr:cNvSpPr txBox="1"/>
      </xdr:nvSpPr>
      <xdr:spPr>
        <a:xfrm>
          <a:off x="22212300" y="51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0" name="直線コネクタ 749"/>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52" name="諸支出金平均値テキスト"/>
        <xdr:cNvSpPr txBox="1"/>
      </xdr:nvSpPr>
      <xdr:spPr>
        <a:xfrm>
          <a:off x="22212300" y="6527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3" name="フローチャート: 判断 752"/>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55" name="フローチャート: 判断 754"/>
        <xdr:cNvSpPr/>
      </xdr:nvSpPr>
      <xdr:spPr>
        <a:xfrm>
          <a:off x="21272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56" name="テキスト ボックス 755"/>
        <xdr:cNvSpPr txBox="1"/>
      </xdr:nvSpPr>
      <xdr:spPr>
        <a:xfrm>
          <a:off x="21166333" y="6416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58" name="フローチャート: 判断 757"/>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59" name="テキスト ボックス 758"/>
        <xdr:cNvSpPr txBox="1"/>
      </xdr:nvSpPr>
      <xdr:spPr>
        <a:xfrm>
          <a:off x="20277333" y="6463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18687</xdr:rowOff>
    </xdr:from>
    <xdr:to>
      <xdr:col>102</xdr:col>
      <xdr:colOff>165100</xdr:colOff>
      <xdr:row>39</xdr:row>
      <xdr:rowOff>120287</xdr:rowOff>
    </xdr:to>
    <xdr:sp macro="" textlink="">
      <xdr:nvSpPr>
        <xdr:cNvPr id="761" name="フローチャート: 判断 760"/>
        <xdr:cNvSpPr/>
      </xdr:nvSpPr>
      <xdr:spPr>
        <a:xfrm>
          <a:off x="19494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136814</xdr:rowOff>
    </xdr:from>
    <xdr:ext cx="313932" cy="259045"/>
    <xdr:sp macro="" textlink="">
      <xdr:nvSpPr>
        <xdr:cNvPr id="762" name="テキスト ボックス 761"/>
        <xdr:cNvSpPr txBox="1"/>
      </xdr:nvSpPr>
      <xdr:spPr>
        <a:xfrm>
          <a:off x="19388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20865</xdr:rowOff>
    </xdr:from>
    <xdr:to>
      <xdr:col>98</xdr:col>
      <xdr:colOff>38100</xdr:colOff>
      <xdr:row>39</xdr:row>
      <xdr:rowOff>122465</xdr:rowOff>
    </xdr:to>
    <xdr:sp macro="" textlink="">
      <xdr:nvSpPr>
        <xdr:cNvPr id="763" name="フローチャート: 判断 762"/>
        <xdr:cNvSpPr/>
      </xdr:nvSpPr>
      <xdr:spPr>
        <a:xfrm>
          <a:off x="18605500" y="670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138992</xdr:rowOff>
    </xdr:from>
    <xdr:ext cx="313932" cy="259045"/>
    <xdr:sp macro="" textlink="">
      <xdr:nvSpPr>
        <xdr:cNvPr id="764" name="テキスト ボックス 763"/>
        <xdr:cNvSpPr txBox="1"/>
      </xdr:nvSpPr>
      <xdr:spPr>
        <a:xfrm>
          <a:off x="18499333" y="6482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71" name="諸支出金該当値テキスト"/>
        <xdr:cNvSpPr txBox="1"/>
      </xdr:nvSpPr>
      <xdr:spPr>
        <a:xfrm>
          <a:off x="22212300" y="6654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年度は小中学校のトイレ改修を実施したため、前年に引き続き住民一人あたりコストが例年より高い状態が続いている。</a:t>
          </a:r>
        </a:p>
        <a:p>
          <a:r>
            <a:rPr kumimoji="1" lang="ja-JP" altLang="en-US" sz="1300">
              <a:latin typeface="ＭＳ Ｐゴシック" panose="020B0600070205080204" pitchFamily="50" charset="-128"/>
              <a:ea typeface="ＭＳ Ｐゴシック" panose="020B0600070205080204" pitchFamily="50" charset="-128"/>
            </a:rPr>
            <a:t>民生費：元気センター（仮称）整備事業のため既存施設の解体工事等を行ったため、前年に引き続き住民一人あたりコストが例年より高い状態が続いている。</a:t>
          </a:r>
        </a:p>
        <a:p>
          <a:r>
            <a:rPr kumimoji="1" lang="ja-JP" altLang="en-US" sz="1300">
              <a:latin typeface="ＭＳ Ｐゴシック" panose="020B0600070205080204" pitchFamily="50" charset="-128"/>
              <a:ea typeface="ＭＳ Ｐゴシック" panose="020B0600070205080204" pitchFamily="50" charset="-128"/>
            </a:rPr>
            <a:t>土木費：道路メンテナンス事業や長寿命化計画およびリニア対策事業により、町内主要幹線道路の改良工事を行ったことで令和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年度では住民一人当たりのコストが増加した。</a:t>
          </a:r>
        </a:p>
        <a:p>
          <a:r>
            <a:rPr kumimoji="1" lang="ja-JP" altLang="en-US" sz="1300">
              <a:latin typeface="ＭＳ Ｐゴシック" panose="020B0600070205080204" pitchFamily="50" charset="-128"/>
              <a:ea typeface="ＭＳ Ｐゴシック" panose="020B0600070205080204" pitchFamily="50" charset="-128"/>
            </a:rPr>
            <a:t>消防費：新型コロナウイルス感染症対策のため操法大会の中止や消防団車輛の更新が一巡したため、ここ数年は減少傾向にある。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大型の公共事業や、多額の経費を必要とする事業等により、財政調整基金残高は年々減少傾向にあったが、令和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年度を境に補助事業や町債の活用を図ったことで財政調整基金の繰入に依存しない財政運営に努めている。実質収支額は引き続き黒字を確保しており、令和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年度は前年度に比べて</a:t>
          </a:r>
          <a:r>
            <a:rPr kumimoji="1" lang="en-US" altLang="ja-JP" sz="1400">
              <a:latin typeface="ＭＳ ゴシック" pitchFamily="49" charset="-128"/>
              <a:ea typeface="ＭＳ ゴシック" pitchFamily="49" charset="-128"/>
            </a:rPr>
            <a:t>41,285</a:t>
          </a:r>
          <a:r>
            <a:rPr kumimoji="1" lang="ja-JP" altLang="en-US" sz="1400">
              <a:latin typeface="ＭＳ ゴシック" pitchFamily="49" charset="-128"/>
              <a:ea typeface="ＭＳ ゴシック" pitchFamily="49" charset="-128"/>
            </a:rPr>
            <a:t>千円増、標準財政規模比で</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ポイント増加している。予算に対して多額の不用額が出て結果的に住民サービスが低下することの無いよう取り組む。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一般会計及び各特別会計・企業会計において、赤字が生じておらず、適正な財政運営、企業経営が行えていると言える。</a:t>
          </a:r>
        </a:p>
        <a:p>
          <a:r>
            <a:rPr kumimoji="1" lang="ja-JP" altLang="en-US" sz="1400">
              <a:latin typeface="ＭＳ ゴシック" pitchFamily="49" charset="-128"/>
              <a:ea typeface="ＭＳ ゴシック" pitchFamily="49" charset="-128"/>
            </a:rPr>
            <a:t>引き続き、各会計で健全な経営を行うよう努める。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c r="B2" s="182" t="s">
        <v>83</v>
      </c>
      <c r="C2" s="182"/>
      <c r="D2" s="183"/>
    </row>
    <row r="3" spans="1:119" ht="18.75" customHeight="1" thickBot="1">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8128942</v>
      </c>
      <c r="BO4" s="371"/>
      <c r="BP4" s="371"/>
      <c r="BQ4" s="371"/>
      <c r="BR4" s="371"/>
      <c r="BS4" s="371"/>
      <c r="BT4" s="371"/>
      <c r="BU4" s="372"/>
      <c r="BV4" s="370">
        <v>8513254</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9.5</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7482074</v>
      </c>
      <c r="BO5" s="439"/>
      <c r="BP5" s="439"/>
      <c r="BQ5" s="439"/>
      <c r="BR5" s="439"/>
      <c r="BS5" s="439"/>
      <c r="BT5" s="439"/>
      <c r="BU5" s="440"/>
      <c r="BV5" s="438">
        <v>7713274</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84.4</v>
      </c>
      <c r="CU5" s="405"/>
      <c r="CV5" s="405"/>
      <c r="CW5" s="405"/>
      <c r="CX5" s="405"/>
      <c r="CY5" s="405"/>
      <c r="CZ5" s="405"/>
      <c r="DA5" s="406"/>
      <c r="DB5" s="404">
        <v>80.2</v>
      </c>
      <c r="DC5" s="405"/>
      <c r="DD5" s="405"/>
      <c r="DE5" s="405"/>
      <c r="DF5" s="405"/>
      <c r="DG5" s="405"/>
      <c r="DH5" s="405"/>
      <c r="DI5" s="406"/>
    </row>
    <row r="6" spans="1:119" ht="18.75" customHeight="1">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96</v>
      </c>
      <c r="AV6" s="434"/>
      <c r="AW6" s="434"/>
      <c r="AX6" s="434"/>
      <c r="AY6" s="435" t="s">
        <v>104</v>
      </c>
      <c r="AZ6" s="436"/>
      <c r="BA6" s="436"/>
      <c r="BB6" s="436"/>
      <c r="BC6" s="436"/>
      <c r="BD6" s="436"/>
      <c r="BE6" s="436"/>
      <c r="BF6" s="436"/>
      <c r="BG6" s="436"/>
      <c r="BH6" s="436"/>
      <c r="BI6" s="436"/>
      <c r="BJ6" s="436"/>
      <c r="BK6" s="436"/>
      <c r="BL6" s="436"/>
      <c r="BM6" s="437"/>
      <c r="BN6" s="438">
        <v>646868</v>
      </c>
      <c r="BO6" s="439"/>
      <c r="BP6" s="439"/>
      <c r="BQ6" s="439"/>
      <c r="BR6" s="439"/>
      <c r="BS6" s="439"/>
      <c r="BT6" s="439"/>
      <c r="BU6" s="440"/>
      <c r="BV6" s="438">
        <v>799980</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85.5</v>
      </c>
      <c r="CU6" s="445"/>
      <c r="CV6" s="445"/>
      <c r="CW6" s="445"/>
      <c r="CX6" s="445"/>
      <c r="CY6" s="445"/>
      <c r="CZ6" s="445"/>
      <c r="DA6" s="446"/>
      <c r="DB6" s="444">
        <v>84</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170843</v>
      </c>
      <c r="BO7" s="439"/>
      <c r="BP7" s="439"/>
      <c r="BQ7" s="439"/>
      <c r="BR7" s="439"/>
      <c r="BS7" s="439"/>
      <c r="BT7" s="439"/>
      <c r="BU7" s="440"/>
      <c r="BV7" s="438">
        <v>365240</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4463010</v>
      </c>
      <c r="CU7" s="439"/>
      <c r="CV7" s="439"/>
      <c r="CW7" s="439"/>
      <c r="CX7" s="439"/>
      <c r="CY7" s="439"/>
      <c r="CZ7" s="439"/>
      <c r="DA7" s="440"/>
      <c r="DB7" s="438">
        <v>4578576</v>
      </c>
      <c r="DC7" s="439"/>
      <c r="DD7" s="439"/>
      <c r="DE7" s="439"/>
      <c r="DF7" s="439"/>
      <c r="DG7" s="439"/>
      <c r="DH7" s="439"/>
      <c r="DI7" s="440"/>
    </row>
    <row r="8" spans="1:119" ht="18.75" customHeight="1" thickBot="1">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107</v>
      </c>
      <c r="AV8" s="434"/>
      <c r="AW8" s="434"/>
      <c r="AX8" s="434"/>
      <c r="AY8" s="435" t="s">
        <v>111</v>
      </c>
      <c r="AZ8" s="436"/>
      <c r="BA8" s="436"/>
      <c r="BB8" s="436"/>
      <c r="BC8" s="436"/>
      <c r="BD8" s="436"/>
      <c r="BE8" s="436"/>
      <c r="BF8" s="436"/>
      <c r="BG8" s="436"/>
      <c r="BH8" s="436"/>
      <c r="BI8" s="436"/>
      <c r="BJ8" s="436"/>
      <c r="BK8" s="436"/>
      <c r="BL8" s="436"/>
      <c r="BM8" s="437"/>
      <c r="BN8" s="438">
        <v>476025</v>
      </c>
      <c r="BO8" s="439"/>
      <c r="BP8" s="439"/>
      <c r="BQ8" s="439"/>
      <c r="BR8" s="439"/>
      <c r="BS8" s="439"/>
      <c r="BT8" s="439"/>
      <c r="BU8" s="440"/>
      <c r="BV8" s="438">
        <v>434740</v>
      </c>
      <c r="BW8" s="439"/>
      <c r="BX8" s="439"/>
      <c r="BY8" s="439"/>
      <c r="BZ8" s="439"/>
      <c r="CA8" s="439"/>
      <c r="CB8" s="439"/>
      <c r="CC8" s="440"/>
      <c r="CD8" s="441" t="s">
        <v>112</v>
      </c>
      <c r="CE8" s="442"/>
      <c r="CF8" s="442"/>
      <c r="CG8" s="442"/>
      <c r="CH8" s="442"/>
      <c r="CI8" s="442"/>
      <c r="CJ8" s="442"/>
      <c r="CK8" s="442"/>
      <c r="CL8" s="442"/>
      <c r="CM8" s="442"/>
      <c r="CN8" s="442"/>
      <c r="CO8" s="442"/>
      <c r="CP8" s="442"/>
      <c r="CQ8" s="442"/>
      <c r="CR8" s="442"/>
      <c r="CS8" s="443"/>
      <c r="CT8" s="447">
        <v>0.38</v>
      </c>
      <c r="CU8" s="448"/>
      <c r="CV8" s="448"/>
      <c r="CW8" s="448"/>
      <c r="CX8" s="448"/>
      <c r="CY8" s="448"/>
      <c r="CZ8" s="448"/>
      <c r="DA8" s="449"/>
      <c r="DB8" s="447">
        <v>0.39</v>
      </c>
      <c r="DC8" s="448"/>
      <c r="DD8" s="448"/>
      <c r="DE8" s="448"/>
      <c r="DF8" s="448"/>
      <c r="DG8" s="448"/>
      <c r="DH8" s="448"/>
      <c r="DI8" s="449"/>
    </row>
    <row r="9" spans="1:119" ht="18.75" customHeight="1" thickBot="1">
      <c r="A9" s="181"/>
      <c r="B9" s="401" t="s">
        <v>113</v>
      </c>
      <c r="C9" s="402"/>
      <c r="D9" s="402"/>
      <c r="E9" s="402"/>
      <c r="F9" s="402"/>
      <c r="G9" s="402"/>
      <c r="H9" s="402"/>
      <c r="I9" s="402"/>
      <c r="J9" s="402"/>
      <c r="K9" s="450"/>
      <c r="L9" s="451" t="s">
        <v>114</v>
      </c>
      <c r="M9" s="452"/>
      <c r="N9" s="452"/>
      <c r="O9" s="452"/>
      <c r="P9" s="452"/>
      <c r="Q9" s="453"/>
      <c r="R9" s="454">
        <v>12530</v>
      </c>
      <c r="S9" s="455"/>
      <c r="T9" s="455"/>
      <c r="U9" s="455"/>
      <c r="V9" s="456"/>
      <c r="W9" s="364" t="s">
        <v>115</v>
      </c>
      <c r="X9" s="365"/>
      <c r="Y9" s="365"/>
      <c r="Z9" s="365"/>
      <c r="AA9" s="365"/>
      <c r="AB9" s="365"/>
      <c r="AC9" s="365"/>
      <c r="AD9" s="365"/>
      <c r="AE9" s="365"/>
      <c r="AF9" s="365"/>
      <c r="AG9" s="365"/>
      <c r="AH9" s="365"/>
      <c r="AI9" s="365"/>
      <c r="AJ9" s="365"/>
      <c r="AK9" s="365"/>
      <c r="AL9" s="366"/>
      <c r="AM9" s="430" t="s">
        <v>116</v>
      </c>
      <c r="AN9" s="431"/>
      <c r="AO9" s="431"/>
      <c r="AP9" s="431"/>
      <c r="AQ9" s="431"/>
      <c r="AR9" s="431"/>
      <c r="AS9" s="431"/>
      <c r="AT9" s="432"/>
      <c r="AU9" s="433" t="s">
        <v>117</v>
      </c>
      <c r="AV9" s="434"/>
      <c r="AW9" s="434"/>
      <c r="AX9" s="434"/>
      <c r="AY9" s="435" t="s">
        <v>118</v>
      </c>
      <c r="AZ9" s="436"/>
      <c r="BA9" s="436"/>
      <c r="BB9" s="436"/>
      <c r="BC9" s="436"/>
      <c r="BD9" s="436"/>
      <c r="BE9" s="436"/>
      <c r="BF9" s="436"/>
      <c r="BG9" s="436"/>
      <c r="BH9" s="436"/>
      <c r="BI9" s="436"/>
      <c r="BJ9" s="436"/>
      <c r="BK9" s="436"/>
      <c r="BL9" s="436"/>
      <c r="BM9" s="437"/>
      <c r="BN9" s="438">
        <v>41285</v>
      </c>
      <c r="BO9" s="439"/>
      <c r="BP9" s="439"/>
      <c r="BQ9" s="439"/>
      <c r="BR9" s="439"/>
      <c r="BS9" s="439"/>
      <c r="BT9" s="439"/>
      <c r="BU9" s="440"/>
      <c r="BV9" s="438">
        <v>-15082</v>
      </c>
      <c r="BW9" s="439"/>
      <c r="BX9" s="439"/>
      <c r="BY9" s="439"/>
      <c r="BZ9" s="439"/>
      <c r="CA9" s="439"/>
      <c r="CB9" s="439"/>
      <c r="CC9" s="440"/>
      <c r="CD9" s="441" t="s">
        <v>119</v>
      </c>
      <c r="CE9" s="442"/>
      <c r="CF9" s="442"/>
      <c r="CG9" s="442"/>
      <c r="CH9" s="442"/>
      <c r="CI9" s="442"/>
      <c r="CJ9" s="442"/>
      <c r="CK9" s="442"/>
      <c r="CL9" s="442"/>
      <c r="CM9" s="442"/>
      <c r="CN9" s="442"/>
      <c r="CO9" s="442"/>
      <c r="CP9" s="442"/>
      <c r="CQ9" s="442"/>
      <c r="CR9" s="442"/>
      <c r="CS9" s="443"/>
      <c r="CT9" s="404">
        <v>7.6</v>
      </c>
      <c r="CU9" s="405"/>
      <c r="CV9" s="405"/>
      <c r="CW9" s="405"/>
      <c r="CX9" s="405"/>
      <c r="CY9" s="405"/>
      <c r="CZ9" s="405"/>
      <c r="DA9" s="406"/>
      <c r="DB9" s="404">
        <v>7.6</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120</v>
      </c>
      <c r="M10" s="431"/>
      <c r="N10" s="431"/>
      <c r="O10" s="431"/>
      <c r="P10" s="431"/>
      <c r="Q10" s="432"/>
      <c r="R10" s="458">
        <v>13167</v>
      </c>
      <c r="S10" s="459"/>
      <c r="T10" s="459"/>
      <c r="U10" s="459"/>
      <c r="V10" s="460"/>
      <c r="W10" s="395"/>
      <c r="X10" s="396"/>
      <c r="Y10" s="396"/>
      <c r="Z10" s="396"/>
      <c r="AA10" s="396"/>
      <c r="AB10" s="396"/>
      <c r="AC10" s="396"/>
      <c r="AD10" s="396"/>
      <c r="AE10" s="396"/>
      <c r="AF10" s="396"/>
      <c r="AG10" s="396"/>
      <c r="AH10" s="396"/>
      <c r="AI10" s="396"/>
      <c r="AJ10" s="396"/>
      <c r="AK10" s="396"/>
      <c r="AL10" s="399"/>
      <c r="AM10" s="430" t="s">
        <v>121</v>
      </c>
      <c r="AN10" s="431"/>
      <c r="AO10" s="431"/>
      <c r="AP10" s="431"/>
      <c r="AQ10" s="431"/>
      <c r="AR10" s="431"/>
      <c r="AS10" s="431"/>
      <c r="AT10" s="432"/>
      <c r="AU10" s="433" t="s">
        <v>122</v>
      </c>
      <c r="AV10" s="434"/>
      <c r="AW10" s="434"/>
      <c r="AX10" s="434"/>
      <c r="AY10" s="435" t="s">
        <v>123</v>
      </c>
      <c r="AZ10" s="436"/>
      <c r="BA10" s="436"/>
      <c r="BB10" s="436"/>
      <c r="BC10" s="436"/>
      <c r="BD10" s="436"/>
      <c r="BE10" s="436"/>
      <c r="BF10" s="436"/>
      <c r="BG10" s="436"/>
      <c r="BH10" s="436"/>
      <c r="BI10" s="436"/>
      <c r="BJ10" s="436"/>
      <c r="BK10" s="436"/>
      <c r="BL10" s="436"/>
      <c r="BM10" s="437"/>
      <c r="BN10" s="438">
        <v>9800</v>
      </c>
      <c r="BO10" s="439"/>
      <c r="BP10" s="439"/>
      <c r="BQ10" s="439"/>
      <c r="BR10" s="439"/>
      <c r="BS10" s="439"/>
      <c r="BT10" s="439"/>
      <c r="BU10" s="440"/>
      <c r="BV10" s="438">
        <v>9468</v>
      </c>
      <c r="BW10" s="439"/>
      <c r="BX10" s="439"/>
      <c r="BY10" s="439"/>
      <c r="BZ10" s="439"/>
      <c r="CA10" s="439"/>
      <c r="CB10" s="439"/>
      <c r="CC10" s="440"/>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0" t="s">
        <v>127</v>
      </c>
      <c r="AN11" s="431"/>
      <c r="AO11" s="431"/>
      <c r="AP11" s="431"/>
      <c r="AQ11" s="431"/>
      <c r="AR11" s="431"/>
      <c r="AS11" s="431"/>
      <c r="AT11" s="432"/>
      <c r="AU11" s="433" t="s">
        <v>122</v>
      </c>
      <c r="AV11" s="434"/>
      <c r="AW11" s="434"/>
      <c r="AX11" s="434"/>
      <c r="AY11" s="435" t="s">
        <v>128</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129</v>
      </c>
      <c r="CE11" s="442"/>
      <c r="CF11" s="442"/>
      <c r="CG11" s="442"/>
      <c r="CH11" s="442"/>
      <c r="CI11" s="442"/>
      <c r="CJ11" s="442"/>
      <c r="CK11" s="442"/>
      <c r="CL11" s="442"/>
      <c r="CM11" s="442"/>
      <c r="CN11" s="442"/>
      <c r="CO11" s="442"/>
      <c r="CP11" s="442"/>
      <c r="CQ11" s="442"/>
      <c r="CR11" s="442"/>
      <c r="CS11" s="443"/>
      <c r="CT11" s="447" t="s">
        <v>130</v>
      </c>
      <c r="CU11" s="448"/>
      <c r="CV11" s="448"/>
      <c r="CW11" s="448"/>
      <c r="CX11" s="448"/>
      <c r="CY11" s="448"/>
      <c r="CZ11" s="448"/>
      <c r="DA11" s="449"/>
      <c r="DB11" s="447" t="s">
        <v>131</v>
      </c>
      <c r="DC11" s="448"/>
      <c r="DD11" s="448"/>
      <c r="DE11" s="448"/>
      <c r="DF11" s="448"/>
      <c r="DG11" s="448"/>
      <c r="DH11" s="448"/>
      <c r="DI11" s="449"/>
    </row>
    <row r="12" spans="1:119" ht="18.75" customHeight="1">
      <c r="A12" s="181"/>
      <c r="B12" s="467" t="s">
        <v>132</v>
      </c>
      <c r="C12" s="468"/>
      <c r="D12" s="468"/>
      <c r="E12" s="468"/>
      <c r="F12" s="468"/>
      <c r="G12" s="468"/>
      <c r="H12" s="468"/>
      <c r="I12" s="468"/>
      <c r="J12" s="468"/>
      <c r="K12" s="469"/>
      <c r="L12" s="476" t="s">
        <v>133</v>
      </c>
      <c r="M12" s="477"/>
      <c r="N12" s="477"/>
      <c r="O12" s="477"/>
      <c r="P12" s="477"/>
      <c r="Q12" s="478"/>
      <c r="R12" s="479">
        <v>12742</v>
      </c>
      <c r="S12" s="480"/>
      <c r="T12" s="480"/>
      <c r="U12" s="480"/>
      <c r="V12" s="481"/>
      <c r="W12" s="482" t="s">
        <v>1</v>
      </c>
      <c r="X12" s="434"/>
      <c r="Y12" s="434"/>
      <c r="Z12" s="434"/>
      <c r="AA12" s="434"/>
      <c r="AB12" s="483"/>
      <c r="AC12" s="484" t="s">
        <v>134</v>
      </c>
      <c r="AD12" s="485"/>
      <c r="AE12" s="485"/>
      <c r="AF12" s="485"/>
      <c r="AG12" s="486"/>
      <c r="AH12" s="484" t="s">
        <v>135</v>
      </c>
      <c r="AI12" s="485"/>
      <c r="AJ12" s="485"/>
      <c r="AK12" s="485"/>
      <c r="AL12" s="487"/>
      <c r="AM12" s="430" t="s">
        <v>136</v>
      </c>
      <c r="AN12" s="431"/>
      <c r="AO12" s="431"/>
      <c r="AP12" s="431"/>
      <c r="AQ12" s="431"/>
      <c r="AR12" s="431"/>
      <c r="AS12" s="431"/>
      <c r="AT12" s="432"/>
      <c r="AU12" s="433" t="s">
        <v>137</v>
      </c>
      <c r="AV12" s="434"/>
      <c r="AW12" s="434"/>
      <c r="AX12" s="434"/>
      <c r="AY12" s="435" t="s">
        <v>138</v>
      </c>
      <c r="AZ12" s="436"/>
      <c r="BA12" s="436"/>
      <c r="BB12" s="436"/>
      <c r="BC12" s="436"/>
      <c r="BD12" s="436"/>
      <c r="BE12" s="436"/>
      <c r="BF12" s="436"/>
      <c r="BG12" s="436"/>
      <c r="BH12" s="436"/>
      <c r="BI12" s="436"/>
      <c r="BJ12" s="436"/>
      <c r="BK12" s="436"/>
      <c r="BL12" s="436"/>
      <c r="BM12" s="437"/>
      <c r="BN12" s="438">
        <v>4520</v>
      </c>
      <c r="BO12" s="439"/>
      <c r="BP12" s="439"/>
      <c r="BQ12" s="439"/>
      <c r="BR12" s="439"/>
      <c r="BS12" s="439"/>
      <c r="BT12" s="439"/>
      <c r="BU12" s="440"/>
      <c r="BV12" s="438">
        <v>17200</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131</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141</v>
      </c>
      <c r="N13" s="499"/>
      <c r="O13" s="499"/>
      <c r="P13" s="499"/>
      <c r="Q13" s="500"/>
      <c r="R13" s="491">
        <v>12581</v>
      </c>
      <c r="S13" s="492"/>
      <c r="T13" s="492"/>
      <c r="U13" s="492"/>
      <c r="V13" s="493"/>
      <c r="W13" s="417" t="s">
        <v>142</v>
      </c>
      <c r="X13" s="418"/>
      <c r="Y13" s="418"/>
      <c r="Z13" s="418"/>
      <c r="AA13" s="418"/>
      <c r="AB13" s="408"/>
      <c r="AC13" s="458">
        <v>1537</v>
      </c>
      <c r="AD13" s="459"/>
      <c r="AE13" s="459"/>
      <c r="AF13" s="459"/>
      <c r="AG13" s="501"/>
      <c r="AH13" s="458">
        <v>1696</v>
      </c>
      <c r="AI13" s="459"/>
      <c r="AJ13" s="459"/>
      <c r="AK13" s="459"/>
      <c r="AL13" s="460"/>
      <c r="AM13" s="430" t="s">
        <v>143</v>
      </c>
      <c r="AN13" s="431"/>
      <c r="AO13" s="431"/>
      <c r="AP13" s="431"/>
      <c r="AQ13" s="431"/>
      <c r="AR13" s="431"/>
      <c r="AS13" s="431"/>
      <c r="AT13" s="432"/>
      <c r="AU13" s="433" t="s">
        <v>117</v>
      </c>
      <c r="AV13" s="434"/>
      <c r="AW13" s="434"/>
      <c r="AX13" s="434"/>
      <c r="AY13" s="435" t="s">
        <v>144</v>
      </c>
      <c r="AZ13" s="436"/>
      <c r="BA13" s="436"/>
      <c r="BB13" s="436"/>
      <c r="BC13" s="436"/>
      <c r="BD13" s="436"/>
      <c r="BE13" s="436"/>
      <c r="BF13" s="436"/>
      <c r="BG13" s="436"/>
      <c r="BH13" s="436"/>
      <c r="BI13" s="436"/>
      <c r="BJ13" s="436"/>
      <c r="BK13" s="436"/>
      <c r="BL13" s="436"/>
      <c r="BM13" s="437"/>
      <c r="BN13" s="438">
        <v>46565</v>
      </c>
      <c r="BO13" s="439"/>
      <c r="BP13" s="439"/>
      <c r="BQ13" s="439"/>
      <c r="BR13" s="439"/>
      <c r="BS13" s="439"/>
      <c r="BT13" s="439"/>
      <c r="BU13" s="440"/>
      <c r="BV13" s="438">
        <v>-22814</v>
      </c>
      <c r="BW13" s="439"/>
      <c r="BX13" s="439"/>
      <c r="BY13" s="439"/>
      <c r="BZ13" s="439"/>
      <c r="CA13" s="439"/>
      <c r="CB13" s="439"/>
      <c r="CC13" s="440"/>
      <c r="CD13" s="441" t="s">
        <v>145</v>
      </c>
      <c r="CE13" s="442"/>
      <c r="CF13" s="442"/>
      <c r="CG13" s="442"/>
      <c r="CH13" s="442"/>
      <c r="CI13" s="442"/>
      <c r="CJ13" s="442"/>
      <c r="CK13" s="442"/>
      <c r="CL13" s="442"/>
      <c r="CM13" s="442"/>
      <c r="CN13" s="442"/>
      <c r="CO13" s="442"/>
      <c r="CP13" s="442"/>
      <c r="CQ13" s="442"/>
      <c r="CR13" s="442"/>
      <c r="CS13" s="443"/>
      <c r="CT13" s="404">
        <v>4.8</v>
      </c>
      <c r="CU13" s="405"/>
      <c r="CV13" s="405"/>
      <c r="CW13" s="405"/>
      <c r="CX13" s="405"/>
      <c r="CY13" s="405"/>
      <c r="CZ13" s="405"/>
      <c r="DA13" s="406"/>
      <c r="DB13" s="404">
        <v>4.8</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146</v>
      </c>
      <c r="M14" s="489"/>
      <c r="N14" s="489"/>
      <c r="O14" s="489"/>
      <c r="P14" s="489"/>
      <c r="Q14" s="490"/>
      <c r="R14" s="491">
        <v>12843</v>
      </c>
      <c r="S14" s="492"/>
      <c r="T14" s="492"/>
      <c r="U14" s="492"/>
      <c r="V14" s="493"/>
      <c r="W14" s="397"/>
      <c r="X14" s="398"/>
      <c r="Y14" s="398"/>
      <c r="Z14" s="398"/>
      <c r="AA14" s="398"/>
      <c r="AB14" s="387"/>
      <c r="AC14" s="494">
        <v>21.2</v>
      </c>
      <c r="AD14" s="495"/>
      <c r="AE14" s="495"/>
      <c r="AF14" s="495"/>
      <c r="AG14" s="496"/>
      <c r="AH14" s="494">
        <v>22.8</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147</v>
      </c>
      <c r="CE14" s="503"/>
      <c r="CF14" s="503"/>
      <c r="CG14" s="503"/>
      <c r="CH14" s="503"/>
      <c r="CI14" s="503"/>
      <c r="CJ14" s="503"/>
      <c r="CK14" s="503"/>
      <c r="CL14" s="503"/>
      <c r="CM14" s="503"/>
      <c r="CN14" s="503"/>
      <c r="CO14" s="503"/>
      <c r="CP14" s="503"/>
      <c r="CQ14" s="503"/>
      <c r="CR14" s="503"/>
      <c r="CS14" s="504"/>
      <c r="CT14" s="505" t="s">
        <v>140</v>
      </c>
      <c r="CU14" s="506"/>
      <c r="CV14" s="506"/>
      <c r="CW14" s="506"/>
      <c r="CX14" s="506"/>
      <c r="CY14" s="506"/>
      <c r="CZ14" s="506"/>
      <c r="DA14" s="507"/>
      <c r="DB14" s="505" t="s">
        <v>131</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148</v>
      </c>
      <c r="N15" s="499"/>
      <c r="O15" s="499"/>
      <c r="P15" s="499"/>
      <c r="Q15" s="500"/>
      <c r="R15" s="491">
        <v>12693</v>
      </c>
      <c r="S15" s="492"/>
      <c r="T15" s="492"/>
      <c r="U15" s="492"/>
      <c r="V15" s="493"/>
      <c r="W15" s="417" t="s">
        <v>149</v>
      </c>
      <c r="X15" s="418"/>
      <c r="Y15" s="418"/>
      <c r="Z15" s="418"/>
      <c r="AA15" s="418"/>
      <c r="AB15" s="408"/>
      <c r="AC15" s="458">
        <v>2239</v>
      </c>
      <c r="AD15" s="459"/>
      <c r="AE15" s="459"/>
      <c r="AF15" s="459"/>
      <c r="AG15" s="501"/>
      <c r="AH15" s="458">
        <v>2312</v>
      </c>
      <c r="AI15" s="459"/>
      <c r="AJ15" s="459"/>
      <c r="AK15" s="459"/>
      <c r="AL15" s="460"/>
      <c r="AM15" s="430"/>
      <c r="AN15" s="431"/>
      <c r="AO15" s="431"/>
      <c r="AP15" s="431"/>
      <c r="AQ15" s="431"/>
      <c r="AR15" s="431"/>
      <c r="AS15" s="431"/>
      <c r="AT15" s="432"/>
      <c r="AU15" s="433"/>
      <c r="AV15" s="434"/>
      <c r="AW15" s="434"/>
      <c r="AX15" s="434"/>
      <c r="AY15" s="367" t="s">
        <v>150</v>
      </c>
      <c r="AZ15" s="368"/>
      <c r="BA15" s="368"/>
      <c r="BB15" s="368"/>
      <c r="BC15" s="368"/>
      <c r="BD15" s="368"/>
      <c r="BE15" s="368"/>
      <c r="BF15" s="368"/>
      <c r="BG15" s="368"/>
      <c r="BH15" s="368"/>
      <c r="BI15" s="368"/>
      <c r="BJ15" s="368"/>
      <c r="BK15" s="368"/>
      <c r="BL15" s="368"/>
      <c r="BM15" s="369"/>
      <c r="BN15" s="370">
        <v>1537040</v>
      </c>
      <c r="BO15" s="371"/>
      <c r="BP15" s="371"/>
      <c r="BQ15" s="371"/>
      <c r="BR15" s="371"/>
      <c r="BS15" s="371"/>
      <c r="BT15" s="371"/>
      <c r="BU15" s="372"/>
      <c r="BV15" s="370">
        <v>1443900</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30.9</v>
      </c>
      <c r="AD16" s="495"/>
      <c r="AE16" s="495"/>
      <c r="AF16" s="495"/>
      <c r="AG16" s="496"/>
      <c r="AH16" s="494">
        <v>31.1</v>
      </c>
      <c r="AI16" s="495"/>
      <c r="AJ16" s="495"/>
      <c r="AK16" s="495"/>
      <c r="AL16" s="497"/>
      <c r="AM16" s="430"/>
      <c r="AN16" s="431"/>
      <c r="AO16" s="431"/>
      <c r="AP16" s="431"/>
      <c r="AQ16" s="431"/>
      <c r="AR16" s="431"/>
      <c r="AS16" s="431"/>
      <c r="AT16" s="432"/>
      <c r="AU16" s="433"/>
      <c r="AV16" s="434"/>
      <c r="AW16" s="434"/>
      <c r="AX16" s="434"/>
      <c r="AY16" s="435" t="s">
        <v>154</v>
      </c>
      <c r="AZ16" s="436"/>
      <c r="BA16" s="436"/>
      <c r="BB16" s="436"/>
      <c r="BC16" s="436"/>
      <c r="BD16" s="436"/>
      <c r="BE16" s="436"/>
      <c r="BF16" s="436"/>
      <c r="BG16" s="436"/>
      <c r="BH16" s="436"/>
      <c r="BI16" s="436"/>
      <c r="BJ16" s="436"/>
      <c r="BK16" s="436"/>
      <c r="BL16" s="436"/>
      <c r="BM16" s="437"/>
      <c r="BN16" s="438">
        <v>4022421</v>
      </c>
      <c r="BO16" s="439"/>
      <c r="BP16" s="439"/>
      <c r="BQ16" s="439"/>
      <c r="BR16" s="439"/>
      <c r="BS16" s="439"/>
      <c r="BT16" s="439"/>
      <c r="BU16" s="440"/>
      <c r="BV16" s="438">
        <v>4014950</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6" t="s">
        <v>155</v>
      </c>
      <c r="N17" s="517"/>
      <c r="O17" s="517"/>
      <c r="P17" s="517"/>
      <c r="Q17" s="518"/>
      <c r="R17" s="513" t="s">
        <v>156</v>
      </c>
      <c r="S17" s="514"/>
      <c r="T17" s="514"/>
      <c r="U17" s="514"/>
      <c r="V17" s="515"/>
      <c r="W17" s="417" t="s">
        <v>157</v>
      </c>
      <c r="X17" s="418"/>
      <c r="Y17" s="418"/>
      <c r="Z17" s="418"/>
      <c r="AA17" s="418"/>
      <c r="AB17" s="408"/>
      <c r="AC17" s="458">
        <v>3480</v>
      </c>
      <c r="AD17" s="459"/>
      <c r="AE17" s="459"/>
      <c r="AF17" s="459"/>
      <c r="AG17" s="501"/>
      <c r="AH17" s="458">
        <v>3420</v>
      </c>
      <c r="AI17" s="459"/>
      <c r="AJ17" s="459"/>
      <c r="AK17" s="459"/>
      <c r="AL17" s="460"/>
      <c r="AM17" s="430"/>
      <c r="AN17" s="431"/>
      <c r="AO17" s="431"/>
      <c r="AP17" s="431"/>
      <c r="AQ17" s="431"/>
      <c r="AR17" s="431"/>
      <c r="AS17" s="431"/>
      <c r="AT17" s="432"/>
      <c r="AU17" s="433"/>
      <c r="AV17" s="434"/>
      <c r="AW17" s="434"/>
      <c r="AX17" s="434"/>
      <c r="AY17" s="435" t="s">
        <v>158</v>
      </c>
      <c r="AZ17" s="436"/>
      <c r="BA17" s="436"/>
      <c r="BB17" s="436"/>
      <c r="BC17" s="436"/>
      <c r="BD17" s="436"/>
      <c r="BE17" s="436"/>
      <c r="BF17" s="436"/>
      <c r="BG17" s="436"/>
      <c r="BH17" s="436"/>
      <c r="BI17" s="436"/>
      <c r="BJ17" s="436"/>
      <c r="BK17" s="436"/>
      <c r="BL17" s="436"/>
      <c r="BM17" s="437"/>
      <c r="BN17" s="438">
        <v>1923541</v>
      </c>
      <c r="BO17" s="439"/>
      <c r="BP17" s="439"/>
      <c r="BQ17" s="439"/>
      <c r="BR17" s="439"/>
      <c r="BS17" s="439"/>
      <c r="BT17" s="439"/>
      <c r="BU17" s="440"/>
      <c r="BV17" s="438">
        <v>1795086</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1" t="s">
        <v>159</v>
      </c>
      <c r="C18" s="450"/>
      <c r="D18" s="450"/>
      <c r="E18" s="522"/>
      <c r="F18" s="522"/>
      <c r="G18" s="522"/>
      <c r="H18" s="522"/>
      <c r="I18" s="522"/>
      <c r="J18" s="522"/>
      <c r="K18" s="522"/>
      <c r="L18" s="523">
        <v>72.790000000000006</v>
      </c>
      <c r="M18" s="523"/>
      <c r="N18" s="523"/>
      <c r="O18" s="523"/>
      <c r="P18" s="523"/>
      <c r="Q18" s="523"/>
      <c r="R18" s="524"/>
      <c r="S18" s="524"/>
      <c r="T18" s="524"/>
      <c r="U18" s="524"/>
      <c r="V18" s="525"/>
      <c r="W18" s="419"/>
      <c r="X18" s="420"/>
      <c r="Y18" s="420"/>
      <c r="Z18" s="420"/>
      <c r="AA18" s="420"/>
      <c r="AB18" s="411"/>
      <c r="AC18" s="526">
        <v>48</v>
      </c>
      <c r="AD18" s="527"/>
      <c r="AE18" s="527"/>
      <c r="AF18" s="527"/>
      <c r="AG18" s="528"/>
      <c r="AH18" s="526">
        <v>46</v>
      </c>
      <c r="AI18" s="527"/>
      <c r="AJ18" s="527"/>
      <c r="AK18" s="527"/>
      <c r="AL18" s="529"/>
      <c r="AM18" s="430"/>
      <c r="AN18" s="431"/>
      <c r="AO18" s="431"/>
      <c r="AP18" s="431"/>
      <c r="AQ18" s="431"/>
      <c r="AR18" s="431"/>
      <c r="AS18" s="431"/>
      <c r="AT18" s="432"/>
      <c r="AU18" s="433"/>
      <c r="AV18" s="434"/>
      <c r="AW18" s="434"/>
      <c r="AX18" s="434"/>
      <c r="AY18" s="435" t="s">
        <v>160</v>
      </c>
      <c r="AZ18" s="436"/>
      <c r="BA18" s="436"/>
      <c r="BB18" s="436"/>
      <c r="BC18" s="436"/>
      <c r="BD18" s="436"/>
      <c r="BE18" s="436"/>
      <c r="BF18" s="436"/>
      <c r="BG18" s="436"/>
      <c r="BH18" s="436"/>
      <c r="BI18" s="436"/>
      <c r="BJ18" s="436"/>
      <c r="BK18" s="436"/>
      <c r="BL18" s="436"/>
      <c r="BM18" s="437"/>
      <c r="BN18" s="438">
        <v>3818095</v>
      </c>
      <c r="BO18" s="439"/>
      <c r="BP18" s="439"/>
      <c r="BQ18" s="439"/>
      <c r="BR18" s="439"/>
      <c r="BS18" s="439"/>
      <c r="BT18" s="439"/>
      <c r="BU18" s="440"/>
      <c r="BV18" s="438">
        <v>3777497</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1" t="s">
        <v>161</v>
      </c>
      <c r="C19" s="450"/>
      <c r="D19" s="450"/>
      <c r="E19" s="522"/>
      <c r="F19" s="522"/>
      <c r="G19" s="522"/>
      <c r="H19" s="522"/>
      <c r="I19" s="522"/>
      <c r="J19" s="522"/>
      <c r="K19" s="522"/>
      <c r="L19" s="530">
        <v>172</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162</v>
      </c>
      <c r="AZ19" s="436"/>
      <c r="BA19" s="436"/>
      <c r="BB19" s="436"/>
      <c r="BC19" s="436"/>
      <c r="BD19" s="436"/>
      <c r="BE19" s="436"/>
      <c r="BF19" s="436"/>
      <c r="BG19" s="436"/>
      <c r="BH19" s="436"/>
      <c r="BI19" s="436"/>
      <c r="BJ19" s="436"/>
      <c r="BK19" s="436"/>
      <c r="BL19" s="436"/>
      <c r="BM19" s="437"/>
      <c r="BN19" s="438">
        <v>6151899</v>
      </c>
      <c r="BO19" s="439"/>
      <c r="BP19" s="439"/>
      <c r="BQ19" s="439"/>
      <c r="BR19" s="439"/>
      <c r="BS19" s="439"/>
      <c r="BT19" s="439"/>
      <c r="BU19" s="440"/>
      <c r="BV19" s="438">
        <v>5929945</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1" t="s">
        <v>163</v>
      </c>
      <c r="C20" s="450"/>
      <c r="D20" s="450"/>
      <c r="E20" s="522"/>
      <c r="F20" s="522"/>
      <c r="G20" s="522"/>
      <c r="H20" s="522"/>
      <c r="I20" s="522"/>
      <c r="J20" s="522"/>
      <c r="K20" s="522"/>
      <c r="L20" s="530">
        <v>4428</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1" t="s">
        <v>164</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c r="A22" s="181"/>
      <c r="B22" s="550" t="s">
        <v>165</v>
      </c>
      <c r="C22" s="551"/>
      <c r="D22" s="552"/>
      <c r="E22" s="413" t="s">
        <v>1</v>
      </c>
      <c r="F22" s="418"/>
      <c r="G22" s="418"/>
      <c r="H22" s="418"/>
      <c r="I22" s="418"/>
      <c r="J22" s="418"/>
      <c r="K22" s="408"/>
      <c r="L22" s="413" t="s">
        <v>166</v>
      </c>
      <c r="M22" s="418"/>
      <c r="N22" s="418"/>
      <c r="O22" s="418"/>
      <c r="P22" s="408"/>
      <c r="Q22" s="559" t="s">
        <v>167</v>
      </c>
      <c r="R22" s="560"/>
      <c r="S22" s="560"/>
      <c r="T22" s="560"/>
      <c r="U22" s="560"/>
      <c r="V22" s="561"/>
      <c r="W22" s="565" t="s">
        <v>168</v>
      </c>
      <c r="X22" s="551"/>
      <c r="Y22" s="552"/>
      <c r="Z22" s="413" t="s">
        <v>1</v>
      </c>
      <c r="AA22" s="418"/>
      <c r="AB22" s="418"/>
      <c r="AC22" s="418"/>
      <c r="AD22" s="418"/>
      <c r="AE22" s="418"/>
      <c r="AF22" s="418"/>
      <c r="AG22" s="408"/>
      <c r="AH22" s="570" t="s">
        <v>169</v>
      </c>
      <c r="AI22" s="418"/>
      <c r="AJ22" s="418"/>
      <c r="AK22" s="418"/>
      <c r="AL22" s="408"/>
      <c r="AM22" s="570" t="s">
        <v>170</v>
      </c>
      <c r="AN22" s="571"/>
      <c r="AO22" s="571"/>
      <c r="AP22" s="571"/>
      <c r="AQ22" s="571"/>
      <c r="AR22" s="572"/>
      <c r="AS22" s="559" t="s">
        <v>167</v>
      </c>
      <c r="AT22" s="560"/>
      <c r="AU22" s="560"/>
      <c r="AV22" s="560"/>
      <c r="AW22" s="560"/>
      <c r="AX22" s="576"/>
      <c r="AY22" s="367" t="s">
        <v>171</v>
      </c>
      <c r="AZ22" s="368"/>
      <c r="BA22" s="368"/>
      <c r="BB22" s="368"/>
      <c r="BC22" s="368"/>
      <c r="BD22" s="368"/>
      <c r="BE22" s="368"/>
      <c r="BF22" s="368"/>
      <c r="BG22" s="368"/>
      <c r="BH22" s="368"/>
      <c r="BI22" s="368"/>
      <c r="BJ22" s="368"/>
      <c r="BK22" s="368"/>
      <c r="BL22" s="368"/>
      <c r="BM22" s="369"/>
      <c r="BN22" s="370">
        <v>4525222</v>
      </c>
      <c r="BO22" s="371"/>
      <c r="BP22" s="371"/>
      <c r="BQ22" s="371"/>
      <c r="BR22" s="371"/>
      <c r="BS22" s="371"/>
      <c r="BT22" s="371"/>
      <c r="BU22" s="372"/>
      <c r="BV22" s="370">
        <v>4556616</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172</v>
      </c>
      <c r="AZ23" s="436"/>
      <c r="BA23" s="436"/>
      <c r="BB23" s="436"/>
      <c r="BC23" s="436"/>
      <c r="BD23" s="436"/>
      <c r="BE23" s="436"/>
      <c r="BF23" s="436"/>
      <c r="BG23" s="436"/>
      <c r="BH23" s="436"/>
      <c r="BI23" s="436"/>
      <c r="BJ23" s="436"/>
      <c r="BK23" s="436"/>
      <c r="BL23" s="436"/>
      <c r="BM23" s="437"/>
      <c r="BN23" s="438">
        <v>664024</v>
      </c>
      <c r="BO23" s="439"/>
      <c r="BP23" s="439"/>
      <c r="BQ23" s="439"/>
      <c r="BR23" s="439"/>
      <c r="BS23" s="439"/>
      <c r="BT23" s="439"/>
      <c r="BU23" s="440"/>
      <c r="BV23" s="438">
        <v>677550</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53"/>
      <c r="C24" s="554"/>
      <c r="D24" s="555"/>
      <c r="E24" s="457" t="s">
        <v>173</v>
      </c>
      <c r="F24" s="431"/>
      <c r="G24" s="431"/>
      <c r="H24" s="431"/>
      <c r="I24" s="431"/>
      <c r="J24" s="431"/>
      <c r="K24" s="432"/>
      <c r="L24" s="458">
        <v>1</v>
      </c>
      <c r="M24" s="459"/>
      <c r="N24" s="459"/>
      <c r="O24" s="459"/>
      <c r="P24" s="501"/>
      <c r="Q24" s="458">
        <v>6840</v>
      </c>
      <c r="R24" s="459"/>
      <c r="S24" s="459"/>
      <c r="T24" s="459"/>
      <c r="U24" s="459"/>
      <c r="V24" s="501"/>
      <c r="W24" s="566"/>
      <c r="X24" s="554"/>
      <c r="Y24" s="555"/>
      <c r="Z24" s="457" t="s">
        <v>174</v>
      </c>
      <c r="AA24" s="431"/>
      <c r="AB24" s="431"/>
      <c r="AC24" s="431"/>
      <c r="AD24" s="431"/>
      <c r="AE24" s="431"/>
      <c r="AF24" s="431"/>
      <c r="AG24" s="432"/>
      <c r="AH24" s="458">
        <v>130</v>
      </c>
      <c r="AI24" s="459"/>
      <c r="AJ24" s="459"/>
      <c r="AK24" s="459"/>
      <c r="AL24" s="501"/>
      <c r="AM24" s="458">
        <v>351780</v>
      </c>
      <c r="AN24" s="459"/>
      <c r="AO24" s="459"/>
      <c r="AP24" s="459"/>
      <c r="AQ24" s="459"/>
      <c r="AR24" s="501"/>
      <c r="AS24" s="458">
        <v>2706</v>
      </c>
      <c r="AT24" s="459"/>
      <c r="AU24" s="459"/>
      <c r="AV24" s="459"/>
      <c r="AW24" s="459"/>
      <c r="AX24" s="460"/>
      <c r="AY24" s="544" t="s">
        <v>175</v>
      </c>
      <c r="AZ24" s="545"/>
      <c r="BA24" s="545"/>
      <c r="BB24" s="545"/>
      <c r="BC24" s="545"/>
      <c r="BD24" s="545"/>
      <c r="BE24" s="545"/>
      <c r="BF24" s="545"/>
      <c r="BG24" s="545"/>
      <c r="BH24" s="545"/>
      <c r="BI24" s="545"/>
      <c r="BJ24" s="545"/>
      <c r="BK24" s="545"/>
      <c r="BL24" s="545"/>
      <c r="BM24" s="546"/>
      <c r="BN24" s="438">
        <v>2513692</v>
      </c>
      <c r="BO24" s="439"/>
      <c r="BP24" s="439"/>
      <c r="BQ24" s="439"/>
      <c r="BR24" s="439"/>
      <c r="BS24" s="439"/>
      <c r="BT24" s="439"/>
      <c r="BU24" s="440"/>
      <c r="BV24" s="438">
        <v>2439563</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c r="A25" s="181"/>
      <c r="B25" s="553"/>
      <c r="C25" s="554"/>
      <c r="D25" s="555"/>
      <c r="E25" s="457" t="s">
        <v>176</v>
      </c>
      <c r="F25" s="431"/>
      <c r="G25" s="431"/>
      <c r="H25" s="431"/>
      <c r="I25" s="431"/>
      <c r="J25" s="431"/>
      <c r="K25" s="432"/>
      <c r="L25" s="458">
        <v>1</v>
      </c>
      <c r="M25" s="459"/>
      <c r="N25" s="459"/>
      <c r="O25" s="459"/>
      <c r="P25" s="501"/>
      <c r="Q25" s="458">
        <v>5770</v>
      </c>
      <c r="R25" s="459"/>
      <c r="S25" s="459"/>
      <c r="T25" s="459"/>
      <c r="U25" s="459"/>
      <c r="V25" s="501"/>
      <c r="W25" s="566"/>
      <c r="X25" s="554"/>
      <c r="Y25" s="555"/>
      <c r="Z25" s="457" t="s">
        <v>177</v>
      </c>
      <c r="AA25" s="431"/>
      <c r="AB25" s="431"/>
      <c r="AC25" s="431"/>
      <c r="AD25" s="431"/>
      <c r="AE25" s="431"/>
      <c r="AF25" s="431"/>
      <c r="AG25" s="432"/>
      <c r="AH25" s="458" t="s">
        <v>140</v>
      </c>
      <c r="AI25" s="459"/>
      <c r="AJ25" s="459"/>
      <c r="AK25" s="459"/>
      <c r="AL25" s="501"/>
      <c r="AM25" s="458" t="s">
        <v>131</v>
      </c>
      <c r="AN25" s="459"/>
      <c r="AO25" s="459"/>
      <c r="AP25" s="459"/>
      <c r="AQ25" s="459"/>
      <c r="AR25" s="501"/>
      <c r="AS25" s="458" t="s">
        <v>140</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13879</v>
      </c>
      <c r="BO25" s="371"/>
      <c r="BP25" s="371"/>
      <c r="BQ25" s="371"/>
      <c r="BR25" s="371"/>
      <c r="BS25" s="371"/>
      <c r="BT25" s="371"/>
      <c r="BU25" s="372"/>
      <c r="BV25" s="370">
        <v>102171</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c r="A26" s="181"/>
      <c r="B26" s="553"/>
      <c r="C26" s="554"/>
      <c r="D26" s="555"/>
      <c r="E26" s="457" t="s">
        <v>179</v>
      </c>
      <c r="F26" s="431"/>
      <c r="G26" s="431"/>
      <c r="H26" s="431"/>
      <c r="I26" s="431"/>
      <c r="J26" s="431"/>
      <c r="K26" s="432"/>
      <c r="L26" s="458">
        <v>1</v>
      </c>
      <c r="M26" s="459"/>
      <c r="N26" s="459"/>
      <c r="O26" s="459"/>
      <c r="P26" s="501"/>
      <c r="Q26" s="458">
        <v>5080</v>
      </c>
      <c r="R26" s="459"/>
      <c r="S26" s="459"/>
      <c r="T26" s="459"/>
      <c r="U26" s="459"/>
      <c r="V26" s="501"/>
      <c r="W26" s="566"/>
      <c r="X26" s="554"/>
      <c r="Y26" s="555"/>
      <c r="Z26" s="457" t="s">
        <v>180</v>
      </c>
      <c r="AA26" s="578"/>
      <c r="AB26" s="578"/>
      <c r="AC26" s="578"/>
      <c r="AD26" s="578"/>
      <c r="AE26" s="578"/>
      <c r="AF26" s="578"/>
      <c r="AG26" s="579"/>
      <c r="AH26" s="458" t="s">
        <v>131</v>
      </c>
      <c r="AI26" s="459"/>
      <c r="AJ26" s="459"/>
      <c r="AK26" s="459"/>
      <c r="AL26" s="501"/>
      <c r="AM26" s="458" t="s">
        <v>131</v>
      </c>
      <c r="AN26" s="459"/>
      <c r="AO26" s="459"/>
      <c r="AP26" s="459"/>
      <c r="AQ26" s="459"/>
      <c r="AR26" s="501"/>
      <c r="AS26" s="458" t="s">
        <v>131</v>
      </c>
      <c r="AT26" s="459"/>
      <c r="AU26" s="459"/>
      <c r="AV26" s="459"/>
      <c r="AW26" s="459"/>
      <c r="AX26" s="460"/>
      <c r="AY26" s="441" t="s">
        <v>181</v>
      </c>
      <c r="AZ26" s="442"/>
      <c r="BA26" s="442"/>
      <c r="BB26" s="442"/>
      <c r="BC26" s="442"/>
      <c r="BD26" s="442"/>
      <c r="BE26" s="442"/>
      <c r="BF26" s="442"/>
      <c r="BG26" s="442"/>
      <c r="BH26" s="442"/>
      <c r="BI26" s="442"/>
      <c r="BJ26" s="442"/>
      <c r="BK26" s="442"/>
      <c r="BL26" s="442"/>
      <c r="BM26" s="443"/>
      <c r="BN26" s="438" t="s">
        <v>131</v>
      </c>
      <c r="BO26" s="439"/>
      <c r="BP26" s="439"/>
      <c r="BQ26" s="439"/>
      <c r="BR26" s="439"/>
      <c r="BS26" s="439"/>
      <c r="BT26" s="439"/>
      <c r="BU26" s="440"/>
      <c r="BV26" s="438" t="s">
        <v>131</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53"/>
      <c r="C27" s="554"/>
      <c r="D27" s="555"/>
      <c r="E27" s="457" t="s">
        <v>182</v>
      </c>
      <c r="F27" s="431"/>
      <c r="G27" s="431"/>
      <c r="H27" s="431"/>
      <c r="I27" s="431"/>
      <c r="J27" s="431"/>
      <c r="K27" s="432"/>
      <c r="L27" s="458">
        <v>1</v>
      </c>
      <c r="M27" s="459"/>
      <c r="N27" s="459"/>
      <c r="O27" s="459"/>
      <c r="P27" s="501"/>
      <c r="Q27" s="458">
        <v>2698</v>
      </c>
      <c r="R27" s="459"/>
      <c r="S27" s="459"/>
      <c r="T27" s="459"/>
      <c r="U27" s="459"/>
      <c r="V27" s="501"/>
      <c r="W27" s="566"/>
      <c r="X27" s="554"/>
      <c r="Y27" s="555"/>
      <c r="Z27" s="457" t="s">
        <v>183</v>
      </c>
      <c r="AA27" s="431"/>
      <c r="AB27" s="431"/>
      <c r="AC27" s="431"/>
      <c r="AD27" s="431"/>
      <c r="AE27" s="431"/>
      <c r="AF27" s="431"/>
      <c r="AG27" s="432"/>
      <c r="AH27" s="458" t="s">
        <v>140</v>
      </c>
      <c r="AI27" s="459"/>
      <c r="AJ27" s="459"/>
      <c r="AK27" s="459"/>
      <c r="AL27" s="501"/>
      <c r="AM27" s="458" t="s">
        <v>140</v>
      </c>
      <c r="AN27" s="459"/>
      <c r="AO27" s="459"/>
      <c r="AP27" s="459"/>
      <c r="AQ27" s="459"/>
      <c r="AR27" s="501"/>
      <c r="AS27" s="458" t="s">
        <v>140</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47">
        <v>84303</v>
      </c>
      <c r="BO27" s="548"/>
      <c r="BP27" s="548"/>
      <c r="BQ27" s="548"/>
      <c r="BR27" s="548"/>
      <c r="BS27" s="548"/>
      <c r="BT27" s="548"/>
      <c r="BU27" s="549"/>
      <c r="BV27" s="547">
        <v>84299</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c r="A28" s="181"/>
      <c r="B28" s="553"/>
      <c r="C28" s="554"/>
      <c r="D28" s="555"/>
      <c r="E28" s="457" t="s">
        <v>185</v>
      </c>
      <c r="F28" s="431"/>
      <c r="G28" s="431"/>
      <c r="H28" s="431"/>
      <c r="I28" s="431"/>
      <c r="J28" s="431"/>
      <c r="K28" s="432"/>
      <c r="L28" s="458">
        <v>1</v>
      </c>
      <c r="M28" s="459"/>
      <c r="N28" s="459"/>
      <c r="O28" s="459"/>
      <c r="P28" s="501"/>
      <c r="Q28" s="458">
        <v>2090</v>
      </c>
      <c r="R28" s="459"/>
      <c r="S28" s="459"/>
      <c r="T28" s="459"/>
      <c r="U28" s="459"/>
      <c r="V28" s="501"/>
      <c r="W28" s="566"/>
      <c r="X28" s="554"/>
      <c r="Y28" s="555"/>
      <c r="Z28" s="457" t="s">
        <v>186</v>
      </c>
      <c r="AA28" s="431"/>
      <c r="AB28" s="431"/>
      <c r="AC28" s="431"/>
      <c r="AD28" s="431"/>
      <c r="AE28" s="431"/>
      <c r="AF28" s="431"/>
      <c r="AG28" s="432"/>
      <c r="AH28" s="458" t="s">
        <v>140</v>
      </c>
      <c r="AI28" s="459"/>
      <c r="AJ28" s="459"/>
      <c r="AK28" s="459"/>
      <c r="AL28" s="501"/>
      <c r="AM28" s="458" t="s">
        <v>140</v>
      </c>
      <c r="AN28" s="459"/>
      <c r="AO28" s="459"/>
      <c r="AP28" s="459"/>
      <c r="AQ28" s="459"/>
      <c r="AR28" s="501"/>
      <c r="AS28" s="458" t="s">
        <v>131</v>
      </c>
      <c r="AT28" s="459"/>
      <c r="AU28" s="459"/>
      <c r="AV28" s="459"/>
      <c r="AW28" s="459"/>
      <c r="AX28" s="460"/>
      <c r="AY28" s="580" t="s">
        <v>187</v>
      </c>
      <c r="AZ28" s="581"/>
      <c r="BA28" s="581"/>
      <c r="BB28" s="582"/>
      <c r="BC28" s="367" t="s">
        <v>50</v>
      </c>
      <c r="BD28" s="368"/>
      <c r="BE28" s="368"/>
      <c r="BF28" s="368"/>
      <c r="BG28" s="368"/>
      <c r="BH28" s="368"/>
      <c r="BI28" s="368"/>
      <c r="BJ28" s="368"/>
      <c r="BK28" s="368"/>
      <c r="BL28" s="368"/>
      <c r="BM28" s="369"/>
      <c r="BN28" s="370">
        <v>897833</v>
      </c>
      <c r="BO28" s="371"/>
      <c r="BP28" s="371"/>
      <c r="BQ28" s="371"/>
      <c r="BR28" s="371"/>
      <c r="BS28" s="371"/>
      <c r="BT28" s="371"/>
      <c r="BU28" s="372"/>
      <c r="BV28" s="370">
        <v>892553</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c r="A29" s="181"/>
      <c r="B29" s="553"/>
      <c r="C29" s="554"/>
      <c r="D29" s="555"/>
      <c r="E29" s="457" t="s">
        <v>188</v>
      </c>
      <c r="F29" s="431"/>
      <c r="G29" s="431"/>
      <c r="H29" s="431"/>
      <c r="I29" s="431"/>
      <c r="J29" s="431"/>
      <c r="K29" s="432"/>
      <c r="L29" s="458">
        <v>11</v>
      </c>
      <c r="M29" s="459"/>
      <c r="N29" s="459"/>
      <c r="O29" s="459"/>
      <c r="P29" s="501"/>
      <c r="Q29" s="458">
        <v>1900</v>
      </c>
      <c r="R29" s="459"/>
      <c r="S29" s="459"/>
      <c r="T29" s="459"/>
      <c r="U29" s="459"/>
      <c r="V29" s="501"/>
      <c r="W29" s="567"/>
      <c r="X29" s="568"/>
      <c r="Y29" s="569"/>
      <c r="Z29" s="457" t="s">
        <v>189</v>
      </c>
      <c r="AA29" s="431"/>
      <c r="AB29" s="431"/>
      <c r="AC29" s="431"/>
      <c r="AD29" s="431"/>
      <c r="AE29" s="431"/>
      <c r="AF29" s="431"/>
      <c r="AG29" s="432"/>
      <c r="AH29" s="458">
        <v>130</v>
      </c>
      <c r="AI29" s="459"/>
      <c r="AJ29" s="459"/>
      <c r="AK29" s="459"/>
      <c r="AL29" s="501"/>
      <c r="AM29" s="458">
        <v>351780</v>
      </c>
      <c r="AN29" s="459"/>
      <c r="AO29" s="459"/>
      <c r="AP29" s="459"/>
      <c r="AQ29" s="459"/>
      <c r="AR29" s="501"/>
      <c r="AS29" s="458">
        <v>2706</v>
      </c>
      <c r="AT29" s="459"/>
      <c r="AU29" s="459"/>
      <c r="AV29" s="459"/>
      <c r="AW29" s="459"/>
      <c r="AX29" s="460"/>
      <c r="AY29" s="583"/>
      <c r="AZ29" s="584"/>
      <c r="BA29" s="584"/>
      <c r="BB29" s="585"/>
      <c r="BC29" s="435" t="s">
        <v>190</v>
      </c>
      <c r="BD29" s="436"/>
      <c r="BE29" s="436"/>
      <c r="BF29" s="436"/>
      <c r="BG29" s="436"/>
      <c r="BH29" s="436"/>
      <c r="BI29" s="436"/>
      <c r="BJ29" s="436"/>
      <c r="BK29" s="436"/>
      <c r="BL29" s="436"/>
      <c r="BM29" s="437"/>
      <c r="BN29" s="438">
        <v>265660</v>
      </c>
      <c r="BO29" s="439"/>
      <c r="BP29" s="439"/>
      <c r="BQ29" s="439"/>
      <c r="BR29" s="439"/>
      <c r="BS29" s="439"/>
      <c r="BT29" s="439"/>
      <c r="BU29" s="440"/>
      <c r="BV29" s="438">
        <v>265655</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191</v>
      </c>
      <c r="X30" s="594"/>
      <c r="Y30" s="594"/>
      <c r="Z30" s="594"/>
      <c r="AA30" s="594"/>
      <c r="AB30" s="594"/>
      <c r="AC30" s="594"/>
      <c r="AD30" s="594"/>
      <c r="AE30" s="594"/>
      <c r="AF30" s="594"/>
      <c r="AG30" s="595"/>
      <c r="AH30" s="526">
        <v>97.6</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1238533</v>
      </c>
      <c r="BO30" s="548"/>
      <c r="BP30" s="548"/>
      <c r="BQ30" s="548"/>
      <c r="BR30" s="548"/>
      <c r="BS30" s="548"/>
      <c r="BT30" s="548"/>
      <c r="BU30" s="549"/>
      <c r="BV30" s="547">
        <v>1202660</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89" t="s">
        <v>192</v>
      </c>
      <c r="D32" s="589"/>
      <c r="E32" s="589"/>
      <c r="F32" s="589"/>
      <c r="G32" s="589"/>
      <c r="H32" s="589"/>
      <c r="I32" s="589"/>
      <c r="J32" s="589"/>
      <c r="K32" s="589"/>
      <c r="L32" s="589"/>
      <c r="M32" s="589"/>
      <c r="N32" s="589"/>
      <c r="O32" s="589"/>
      <c r="P32" s="589"/>
      <c r="Q32" s="589"/>
      <c r="R32" s="589"/>
      <c r="S32" s="589"/>
      <c r="U32" s="442" t="s">
        <v>193</v>
      </c>
      <c r="V32" s="442"/>
      <c r="W32" s="442"/>
      <c r="X32" s="442"/>
      <c r="Y32" s="442"/>
      <c r="Z32" s="442"/>
      <c r="AA32" s="442"/>
      <c r="AB32" s="442"/>
      <c r="AC32" s="442"/>
      <c r="AD32" s="442"/>
      <c r="AE32" s="442"/>
      <c r="AF32" s="442"/>
      <c r="AG32" s="442"/>
      <c r="AH32" s="442"/>
      <c r="AI32" s="442"/>
      <c r="AJ32" s="442"/>
      <c r="AK32" s="442"/>
      <c r="AM32" s="442" t="s">
        <v>194</v>
      </c>
      <c r="AN32" s="442"/>
      <c r="AO32" s="442"/>
      <c r="AP32" s="442"/>
      <c r="AQ32" s="442"/>
      <c r="AR32" s="442"/>
      <c r="AS32" s="442"/>
      <c r="AT32" s="442"/>
      <c r="AU32" s="442"/>
      <c r="AV32" s="442"/>
      <c r="AW32" s="442"/>
      <c r="AX32" s="442"/>
      <c r="AY32" s="442"/>
      <c r="AZ32" s="442"/>
      <c r="BA32" s="442"/>
      <c r="BB32" s="442"/>
      <c r="BC32" s="442"/>
      <c r="BE32" s="442" t="s">
        <v>195</v>
      </c>
      <c r="BF32" s="442"/>
      <c r="BG32" s="442"/>
      <c r="BH32" s="442"/>
      <c r="BI32" s="442"/>
      <c r="BJ32" s="442"/>
      <c r="BK32" s="442"/>
      <c r="BL32" s="442"/>
      <c r="BM32" s="442"/>
      <c r="BN32" s="442"/>
      <c r="BO32" s="442"/>
      <c r="BP32" s="442"/>
      <c r="BQ32" s="442"/>
      <c r="BR32" s="442"/>
      <c r="BS32" s="442"/>
      <c r="BT32" s="442"/>
      <c r="BU32" s="442"/>
      <c r="BW32" s="442" t="s">
        <v>196</v>
      </c>
      <c r="BX32" s="442"/>
      <c r="BY32" s="442"/>
      <c r="BZ32" s="442"/>
      <c r="CA32" s="442"/>
      <c r="CB32" s="442"/>
      <c r="CC32" s="442"/>
      <c r="CD32" s="442"/>
      <c r="CE32" s="442"/>
      <c r="CF32" s="442"/>
      <c r="CG32" s="442"/>
      <c r="CH32" s="442"/>
      <c r="CI32" s="442"/>
      <c r="CJ32" s="442"/>
      <c r="CK32" s="442"/>
      <c r="CL32" s="442"/>
      <c r="CM32" s="442"/>
      <c r="CO32" s="442" t="s">
        <v>197</v>
      </c>
      <c r="CP32" s="442"/>
      <c r="CQ32" s="442"/>
      <c r="CR32" s="442"/>
      <c r="CS32" s="442"/>
      <c r="CT32" s="442"/>
      <c r="CU32" s="442"/>
      <c r="CV32" s="442"/>
      <c r="CW32" s="442"/>
      <c r="CX32" s="442"/>
      <c r="CY32" s="442"/>
      <c r="CZ32" s="442"/>
      <c r="DA32" s="442"/>
      <c r="DB32" s="442"/>
      <c r="DC32" s="442"/>
      <c r="DD32" s="442"/>
      <c r="DE32" s="442"/>
      <c r="DI32" s="204"/>
    </row>
    <row r="33" spans="1:113" ht="13.5" customHeight="1">
      <c r="A33" s="181"/>
      <c r="B33" s="205"/>
      <c r="C33" s="425" t="s">
        <v>198</v>
      </c>
      <c r="D33" s="425"/>
      <c r="E33" s="396" t="s">
        <v>199</v>
      </c>
      <c r="F33" s="396"/>
      <c r="G33" s="396"/>
      <c r="H33" s="396"/>
      <c r="I33" s="396"/>
      <c r="J33" s="396"/>
      <c r="K33" s="396"/>
      <c r="L33" s="396"/>
      <c r="M33" s="396"/>
      <c r="N33" s="396"/>
      <c r="O33" s="396"/>
      <c r="P33" s="396"/>
      <c r="Q33" s="396"/>
      <c r="R33" s="396"/>
      <c r="S33" s="396"/>
      <c r="T33" s="206"/>
      <c r="U33" s="425" t="s">
        <v>198</v>
      </c>
      <c r="V33" s="425"/>
      <c r="W33" s="396" t="s">
        <v>199</v>
      </c>
      <c r="X33" s="396"/>
      <c r="Y33" s="396"/>
      <c r="Z33" s="396"/>
      <c r="AA33" s="396"/>
      <c r="AB33" s="396"/>
      <c r="AC33" s="396"/>
      <c r="AD33" s="396"/>
      <c r="AE33" s="396"/>
      <c r="AF33" s="396"/>
      <c r="AG33" s="396"/>
      <c r="AH33" s="396"/>
      <c r="AI33" s="396"/>
      <c r="AJ33" s="396"/>
      <c r="AK33" s="396"/>
      <c r="AL33" s="206"/>
      <c r="AM33" s="425" t="s">
        <v>198</v>
      </c>
      <c r="AN33" s="425"/>
      <c r="AO33" s="396" t="s">
        <v>200</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25" t="s">
        <v>201</v>
      </c>
      <c r="BX33" s="425"/>
      <c r="BY33" s="396" t="s">
        <v>203</v>
      </c>
      <c r="BZ33" s="396"/>
      <c r="CA33" s="396"/>
      <c r="CB33" s="396"/>
      <c r="CC33" s="396"/>
      <c r="CD33" s="396"/>
      <c r="CE33" s="396"/>
      <c r="CF33" s="396"/>
      <c r="CG33" s="396"/>
      <c r="CH33" s="396"/>
      <c r="CI33" s="396"/>
      <c r="CJ33" s="396"/>
      <c r="CK33" s="396"/>
      <c r="CL33" s="396"/>
      <c r="CM33" s="396"/>
      <c r="CN33" s="206"/>
      <c r="CO33" s="425" t="s">
        <v>198</v>
      </c>
      <c r="CP33" s="425"/>
      <c r="CQ33" s="396" t="s">
        <v>204</v>
      </c>
      <c r="CR33" s="396"/>
      <c r="CS33" s="396"/>
      <c r="CT33" s="396"/>
      <c r="CU33" s="396"/>
      <c r="CV33" s="396"/>
      <c r="CW33" s="396"/>
      <c r="CX33" s="396"/>
      <c r="CY33" s="396"/>
      <c r="CZ33" s="396"/>
      <c r="DA33" s="396"/>
      <c r="DB33" s="396"/>
      <c r="DC33" s="396"/>
      <c r="DD33" s="396"/>
      <c r="DE33" s="396"/>
      <c r="DF33" s="206"/>
      <c r="DG33" s="596" t="s">
        <v>205</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発電事業特別会計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南信州広域連合（一般会計）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松川町土地開発公社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南信州広域連合（南信州広域振興基金特別会計）</v>
      </c>
      <c r="BZ35" s="598"/>
      <c r="CA35" s="598"/>
      <c r="CB35" s="598"/>
      <c r="CC35" s="598"/>
      <c r="CD35" s="598"/>
      <c r="CE35" s="598"/>
      <c r="CF35" s="598"/>
      <c r="CG35" s="598"/>
      <c r="CH35" s="598"/>
      <c r="CI35" s="598"/>
      <c r="CJ35" s="598"/>
      <c r="CK35" s="598"/>
      <c r="CL35" s="598"/>
      <c r="CM35" s="598"/>
      <c r="CN35" s="181"/>
      <c r="CO35" s="597">
        <f t="shared" ref="CO35:CO43" si="3">IF(CQ35="","",CO34+1)</f>
        <v>20</v>
      </c>
      <c r="CP35" s="597"/>
      <c r="CQ35" s="598" t="str">
        <f>IF('各会計、関係団体の財政状況及び健全化判断比率'!BS8="","",'各会計、関係団体の財政状況及び健全化判断比率'!BS8)</f>
        <v>㈱チャンネル・ユー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信州まつかわ温泉清流苑事業会計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南信州広域連合（飯田広域消防特別会計）</v>
      </c>
      <c r="BZ36" s="598"/>
      <c r="CA36" s="598"/>
      <c r="CB36" s="598"/>
      <c r="CC36" s="598"/>
      <c r="CD36" s="598"/>
      <c r="CE36" s="598"/>
      <c r="CF36" s="598"/>
      <c r="CG36" s="598"/>
      <c r="CH36" s="598"/>
      <c r="CI36" s="598"/>
      <c r="CJ36" s="598"/>
      <c r="CK36" s="598"/>
      <c r="CL36" s="598"/>
      <c r="CM36" s="598"/>
      <c r="CN36" s="181"/>
      <c r="CO36" s="597">
        <f t="shared" si="3"/>
        <v>21</v>
      </c>
      <c r="CP36" s="597"/>
      <c r="CQ36" s="598" t="str">
        <f>IF('各会計、関係団体の財政状況及び健全化判断比率'!BS9="","",'各会計、関係団体の財政状況及び健全化判断比率'!BS9)</f>
        <v>南信州まつかわ観光まちづくりセンター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南信州広域連合（稲葉クリーンセンター特別会計）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長野県市町村自治振興組合（一般会計）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長野県地方税滞納整理機構（一般会計）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長野県市町村総合事務組合（一般会計）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長野県市町村総合事務組合（非常勤職員公務災害補償特別会計）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長野県後期高齢者医療広域連合（一般会計）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長野県後期高齢者医療広域連合（後期高齢者医療事業特別会計）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206</v>
      </c>
      <c r="E46" s="600" t="s">
        <v>207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208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209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oO8/JaANtApq8suk4KdiYoYrN8SqyzLz1i9OUSPr7d6z2rw8wAY87h2OM9w/vmXkDLXhwVbF5CLhkeFzqM6xew==" saltValue="OxY6az+SuQBf0S47oSMl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6"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151" t="s">
        <v>555</v>
      </c>
      <c r="D34" s="1151"/>
      <c r="E34" s="1152"/>
      <c r="F34" s="32">
        <v>7.1</v>
      </c>
      <c r="G34" s="33">
        <v>7.23</v>
      </c>
      <c r="H34" s="33">
        <v>10.33</v>
      </c>
      <c r="I34" s="33">
        <v>9.49</v>
      </c>
      <c r="J34" s="34">
        <v>10.66</v>
      </c>
      <c r="K34" s="22"/>
      <c r="L34" s="22"/>
      <c r="M34" s="22"/>
      <c r="N34" s="22"/>
      <c r="O34" s="22"/>
      <c r="P34" s="22"/>
    </row>
    <row r="35" spans="1:16" ht="39" customHeight="1">
      <c r="A35" s="22"/>
      <c r="B35" s="35"/>
      <c r="C35" s="1145" t="s">
        <v>556</v>
      </c>
      <c r="D35" s="1146"/>
      <c r="E35" s="1147"/>
      <c r="F35" s="36" t="s">
        <v>507</v>
      </c>
      <c r="G35" s="37">
        <v>1.65</v>
      </c>
      <c r="H35" s="37">
        <v>1.97</v>
      </c>
      <c r="I35" s="37">
        <v>2.35</v>
      </c>
      <c r="J35" s="38">
        <v>9.93</v>
      </c>
      <c r="K35" s="22"/>
      <c r="L35" s="22"/>
      <c r="M35" s="22"/>
      <c r="N35" s="22"/>
      <c r="O35" s="22"/>
      <c r="P35" s="22"/>
    </row>
    <row r="36" spans="1:16" ht="39" customHeight="1">
      <c r="A36" s="22"/>
      <c r="B36" s="35"/>
      <c r="C36" s="1145" t="s">
        <v>557</v>
      </c>
      <c r="D36" s="1146"/>
      <c r="E36" s="1147"/>
      <c r="F36" s="36">
        <v>7.78</v>
      </c>
      <c r="G36" s="37">
        <v>9.1999999999999993</v>
      </c>
      <c r="H36" s="37">
        <v>9.2200000000000006</v>
      </c>
      <c r="I36" s="37">
        <v>8.4499999999999993</v>
      </c>
      <c r="J36" s="38">
        <v>9.7899999999999991</v>
      </c>
      <c r="K36" s="22"/>
      <c r="L36" s="22"/>
      <c r="M36" s="22"/>
      <c r="N36" s="22"/>
      <c r="O36" s="22"/>
      <c r="P36" s="22"/>
    </row>
    <row r="37" spans="1:16" ht="39" customHeight="1">
      <c r="A37" s="22"/>
      <c r="B37" s="35"/>
      <c r="C37" s="1145" t="s">
        <v>558</v>
      </c>
      <c r="D37" s="1146"/>
      <c r="E37" s="1147"/>
      <c r="F37" s="36" t="s">
        <v>507</v>
      </c>
      <c r="G37" s="37" t="s">
        <v>507</v>
      </c>
      <c r="H37" s="37" t="s">
        <v>507</v>
      </c>
      <c r="I37" s="37" t="s">
        <v>507</v>
      </c>
      <c r="J37" s="38">
        <v>6.69</v>
      </c>
      <c r="K37" s="22"/>
      <c r="L37" s="22"/>
      <c r="M37" s="22"/>
      <c r="N37" s="22"/>
      <c r="O37" s="22"/>
      <c r="P37" s="22"/>
    </row>
    <row r="38" spans="1:16" ht="39" customHeight="1">
      <c r="A38" s="22"/>
      <c r="B38" s="35"/>
      <c r="C38" s="1145" t="s">
        <v>559</v>
      </c>
      <c r="D38" s="1146"/>
      <c r="E38" s="1147"/>
      <c r="F38" s="36">
        <v>0.7</v>
      </c>
      <c r="G38" s="37">
        <v>0.85</v>
      </c>
      <c r="H38" s="37">
        <v>0.73</v>
      </c>
      <c r="I38" s="37">
        <v>0.99</v>
      </c>
      <c r="J38" s="38">
        <v>1</v>
      </c>
      <c r="K38" s="22"/>
      <c r="L38" s="22"/>
      <c r="M38" s="22"/>
      <c r="N38" s="22"/>
      <c r="O38" s="22"/>
      <c r="P38" s="22"/>
    </row>
    <row r="39" spans="1:16" ht="39" customHeight="1">
      <c r="A39" s="22"/>
      <c r="B39" s="35"/>
      <c r="C39" s="1145" t="s">
        <v>560</v>
      </c>
      <c r="D39" s="1146"/>
      <c r="E39" s="1147"/>
      <c r="F39" s="36">
        <v>0.59</v>
      </c>
      <c r="G39" s="37">
        <v>0.35</v>
      </c>
      <c r="H39" s="37">
        <v>0.85</v>
      </c>
      <c r="I39" s="37">
        <v>1.1499999999999999</v>
      </c>
      <c r="J39" s="38">
        <v>0.49</v>
      </c>
      <c r="K39" s="22"/>
      <c r="L39" s="22"/>
      <c r="M39" s="22"/>
      <c r="N39" s="22"/>
      <c r="O39" s="22"/>
      <c r="P39" s="22"/>
    </row>
    <row r="40" spans="1:16" ht="39" customHeight="1">
      <c r="A40" s="22"/>
      <c r="B40" s="35"/>
      <c r="C40" s="1145" t="s">
        <v>561</v>
      </c>
      <c r="D40" s="1146"/>
      <c r="E40" s="1147"/>
      <c r="F40" s="36">
        <v>0.15</v>
      </c>
      <c r="G40" s="37">
        <v>0.13</v>
      </c>
      <c r="H40" s="37">
        <v>0.12</v>
      </c>
      <c r="I40" s="37">
        <v>0.11</v>
      </c>
      <c r="J40" s="38">
        <v>0.12</v>
      </c>
      <c r="K40" s="22"/>
      <c r="L40" s="22"/>
      <c r="M40" s="22"/>
      <c r="N40" s="22"/>
      <c r="O40" s="22"/>
      <c r="P40" s="22"/>
    </row>
    <row r="41" spans="1:16" ht="39" customHeight="1">
      <c r="A41" s="22"/>
      <c r="B41" s="35"/>
      <c r="C41" s="1145" t="s">
        <v>562</v>
      </c>
      <c r="D41" s="1146"/>
      <c r="E41" s="1147"/>
      <c r="F41" s="36">
        <v>0.03</v>
      </c>
      <c r="G41" s="37">
        <v>0.02</v>
      </c>
      <c r="H41" s="37">
        <v>0.01</v>
      </c>
      <c r="I41" s="37">
        <v>0.01</v>
      </c>
      <c r="J41" s="38">
        <v>0.02</v>
      </c>
      <c r="K41" s="22"/>
      <c r="L41" s="22"/>
      <c r="M41" s="22"/>
      <c r="N41" s="22"/>
      <c r="O41" s="22"/>
      <c r="P41" s="22"/>
    </row>
    <row r="42" spans="1:16" ht="39" customHeight="1">
      <c r="A42" s="22"/>
      <c r="B42" s="39"/>
      <c r="C42" s="1145" t="s">
        <v>563</v>
      </c>
      <c r="D42" s="1146"/>
      <c r="E42" s="1147"/>
      <c r="F42" s="36" t="s">
        <v>507</v>
      </c>
      <c r="G42" s="37" t="s">
        <v>507</v>
      </c>
      <c r="H42" s="37" t="s">
        <v>507</v>
      </c>
      <c r="I42" s="37" t="s">
        <v>507</v>
      </c>
      <c r="J42" s="38" t="s">
        <v>507</v>
      </c>
      <c r="K42" s="22"/>
      <c r="L42" s="22"/>
      <c r="M42" s="22"/>
      <c r="N42" s="22"/>
      <c r="O42" s="22"/>
      <c r="P42" s="22"/>
    </row>
    <row r="43" spans="1:16" ht="39" customHeight="1" thickBot="1">
      <c r="A43" s="22"/>
      <c r="B43" s="40"/>
      <c r="C43" s="1148" t="s">
        <v>564</v>
      </c>
      <c r="D43" s="1149"/>
      <c r="E43" s="1150"/>
      <c r="F43" s="41">
        <v>2.4500000000000002</v>
      </c>
      <c r="G43" s="42">
        <v>0.83</v>
      </c>
      <c r="H43" s="42">
        <v>0.78</v>
      </c>
      <c r="I43" s="42">
        <v>7.93</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qFekhEZl+aTOkYzyVt1+/CT6odX1hxhzryw6pPblc8Idpf4fb9e9uGguwQ9tZI2DMoh0L1VgTdbK0uZa9QEFA==" saltValue="2tGH1ppG7gBaT+TnOmim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J46"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153" t="s">
        <v>11</v>
      </c>
      <c r="C45" s="1154"/>
      <c r="D45" s="58"/>
      <c r="E45" s="1159" t="s">
        <v>12</v>
      </c>
      <c r="F45" s="1159"/>
      <c r="G45" s="1159"/>
      <c r="H45" s="1159"/>
      <c r="I45" s="1159"/>
      <c r="J45" s="1160"/>
      <c r="K45" s="59">
        <v>477</v>
      </c>
      <c r="L45" s="60">
        <v>449</v>
      </c>
      <c r="M45" s="60">
        <v>433</v>
      </c>
      <c r="N45" s="60">
        <v>450</v>
      </c>
      <c r="O45" s="61">
        <v>471</v>
      </c>
      <c r="P45" s="48"/>
      <c r="Q45" s="48"/>
      <c r="R45" s="48"/>
      <c r="S45" s="48"/>
      <c r="T45" s="48"/>
      <c r="U45" s="48"/>
    </row>
    <row r="46" spans="1:21" ht="30.75" customHeight="1">
      <c r="A46" s="48"/>
      <c r="B46" s="1155"/>
      <c r="C46" s="1156"/>
      <c r="D46" s="62"/>
      <c r="E46" s="1161" t="s">
        <v>13</v>
      </c>
      <c r="F46" s="1161"/>
      <c r="G46" s="1161"/>
      <c r="H46" s="1161"/>
      <c r="I46" s="1161"/>
      <c r="J46" s="1162"/>
      <c r="K46" s="63" t="s">
        <v>507</v>
      </c>
      <c r="L46" s="64" t="s">
        <v>507</v>
      </c>
      <c r="M46" s="64" t="s">
        <v>507</v>
      </c>
      <c r="N46" s="64" t="s">
        <v>507</v>
      </c>
      <c r="O46" s="65" t="s">
        <v>507</v>
      </c>
      <c r="P46" s="48"/>
      <c r="Q46" s="48"/>
      <c r="R46" s="48"/>
      <c r="S46" s="48"/>
      <c r="T46" s="48"/>
      <c r="U46" s="48"/>
    </row>
    <row r="47" spans="1:21" ht="30.75" customHeight="1">
      <c r="A47" s="48"/>
      <c r="B47" s="1155"/>
      <c r="C47" s="1156"/>
      <c r="D47" s="62"/>
      <c r="E47" s="1161" t="s">
        <v>14</v>
      </c>
      <c r="F47" s="1161"/>
      <c r="G47" s="1161"/>
      <c r="H47" s="1161"/>
      <c r="I47" s="1161"/>
      <c r="J47" s="1162"/>
      <c r="K47" s="63" t="s">
        <v>507</v>
      </c>
      <c r="L47" s="64" t="s">
        <v>507</v>
      </c>
      <c r="M47" s="64" t="s">
        <v>507</v>
      </c>
      <c r="N47" s="64" t="s">
        <v>507</v>
      </c>
      <c r="O47" s="65" t="s">
        <v>507</v>
      </c>
      <c r="P47" s="48"/>
      <c r="Q47" s="48"/>
      <c r="R47" s="48"/>
      <c r="S47" s="48"/>
      <c r="T47" s="48"/>
      <c r="U47" s="48"/>
    </row>
    <row r="48" spans="1:21" ht="30.75" customHeight="1">
      <c r="A48" s="48"/>
      <c r="B48" s="1155"/>
      <c r="C48" s="1156"/>
      <c r="D48" s="62"/>
      <c r="E48" s="1161" t="s">
        <v>15</v>
      </c>
      <c r="F48" s="1161"/>
      <c r="G48" s="1161"/>
      <c r="H48" s="1161"/>
      <c r="I48" s="1161"/>
      <c r="J48" s="1162"/>
      <c r="K48" s="63">
        <v>466</v>
      </c>
      <c r="L48" s="64">
        <v>403</v>
      </c>
      <c r="M48" s="64">
        <v>430</v>
      </c>
      <c r="N48" s="64">
        <v>416</v>
      </c>
      <c r="O48" s="65">
        <v>347</v>
      </c>
      <c r="P48" s="48"/>
      <c r="Q48" s="48"/>
      <c r="R48" s="48"/>
      <c r="S48" s="48"/>
      <c r="T48" s="48"/>
      <c r="U48" s="48"/>
    </row>
    <row r="49" spans="1:21" ht="30.75" customHeight="1">
      <c r="A49" s="48"/>
      <c r="B49" s="1155"/>
      <c r="C49" s="1156"/>
      <c r="D49" s="62"/>
      <c r="E49" s="1161" t="s">
        <v>16</v>
      </c>
      <c r="F49" s="1161"/>
      <c r="G49" s="1161"/>
      <c r="H49" s="1161"/>
      <c r="I49" s="1161"/>
      <c r="J49" s="1162"/>
      <c r="K49" s="63">
        <v>4</v>
      </c>
      <c r="L49" s="64">
        <v>5</v>
      </c>
      <c r="M49" s="64">
        <v>22</v>
      </c>
      <c r="N49" s="64">
        <v>25</v>
      </c>
      <c r="O49" s="65">
        <v>25</v>
      </c>
      <c r="P49" s="48"/>
      <c r="Q49" s="48"/>
      <c r="R49" s="48"/>
      <c r="S49" s="48"/>
      <c r="T49" s="48"/>
      <c r="U49" s="48"/>
    </row>
    <row r="50" spans="1:21" ht="30.75" customHeight="1">
      <c r="A50" s="48"/>
      <c r="B50" s="1155"/>
      <c r="C50" s="1156"/>
      <c r="D50" s="62"/>
      <c r="E50" s="1161" t="s">
        <v>17</v>
      </c>
      <c r="F50" s="1161"/>
      <c r="G50" s="1161"/>
      <c r="H50" s="1161"/>
      <c r="I50" s="1161"/>
      <c r="J50" s="1162"/>
      <c r="K50" s="63">
        <v>0</v>
      </c>
      <c r="L50" s="64">
        <v>0</v>
      </c>
      <c r="M50" s="64">
        <v>0</v>
      </c>
      <c r="N50" s="64">
        <v>0</v>
      </c>
      <c r="O50" s="65">
        <v>0</v>
      </c>
      <c r="P50" s="48"/>
      <c r="Q50" s="48"/>
      <c r="R50" s="48"/>
      <c r="S50" s="48"/>
      <c r="T50" s="48"/>
      <c r="U50" s="48"/>
    </row>
    <row r="51" spans="1:21" ht="30.75" customHeight="1">
      <c r="A51" s="48"/>
      <c r="B51" s="1157"/>
      <c r="C51" s="1158"/>
      <c r="D51" s="66"/>
      <c r="E51" s="1161" t="s">
        <v>18</v>
      </c>
      <c r="F51" s="1161"/>
      <c r="G51" s="1161"/>
      <c r="H51" s="1161"/>
      <c r="I51" s="1161"/>
      <c r="J51" s="1162"/>
      <c r="K51" s="63" t="s">
        <v>507</v>
      </c>
      <c r="L51" s="64" t="s">
        <v>507</v>
      </c>
      <c r="M51" s="64" t="s">
        <v>507</v>
      </c>
      <c r="N51" s="64" t="s">
        <v>507</v>
      </c>
      <c r="O51" s="65" t="s">
        <v>507</v>
      </c>
      <c r="P51" s="48"/>
      <c r="Q51" s="48"/>
      <c r="R51" s="48"/>
      <c r="S51" s="48"/>
      <c r="T51" s="48"/>
      <c r="U51" s="48"/>
    </row>
    <row r="52" spans="1:21" ht="30.75" customHeight="1">
      <c r="A52" s="48"/>
      <c r="B52" s="1163" t="s">
        <v>19</v>
      </c>
      <c r="C52" s="1164"/>
      <c r="D52" s="66"/>
      <c r="E52" s="1161" t="s">
        <v>20</v>
      </c>
      <c r="F52" s="1161"/>
      <c r="G52" s="1161"/>
      <c r="H52" s="1161"/>
      <c r="I52" s="1161"/>
      <c r="J52" s="1162"/>
      <c r="K52" s="63">
        <v>714</v>
      </c>
      <c r="L52" s="64">
        <v>701</v>
      </c>
      <c r="M52" s="64">
        <v>700</v>
      </c>
      <c r="N52" s="64">
        <v>698</v>
      </c>
      <c r="O52" s="65">
        <v>676</v>
      </c>
      <c r="P52" s="48"/>
      <c r="Q52" s="48"/>
      <c r="R52" s="48"/>
      <c r="S52" s="48"/>
      <c r="T52" s="48"/>
      <c r="U52" s="48"/>
    </row>
    <row r="53" spans="1:21" ht="30.75" customHeight="1" thickBot="1">
      <c r="A53" s="48"/>
      <c r="B53" s="1165" t="s">
        <v>21</v>
      </c>
      <c r="C53" s="1166"/>
      <c r="D53" s="67"/>
      <c r="E53" s="1167" t="s">
        <v>22</v>
      </c>
      <c r="F53" s="1167"/>
      <c r="G53" s="1167"/>
      <c r="H53" s="1167"/>
      <c r="I53" s="1167"/>
      <c r="J53" s="1168"/>
      <c r="K53" s="68">
        <v>233</v>
      </c>
      <c r="L53" s="69">
        <v>156</v>
      </c>
      <c r="M53" s="69">
        <v>185</v>
      </c>
      <c r="N53" s="69">
        <v>193</v>
      </c>
      <c r="O53" s="70">
        <v>167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c r="B58" s="1169" t="s">
        <v>26</v>
      </c>
      <c r="C58" s="1170"/>
      <c r="D58" s="1175" t="s">
        <v>27</v>
      </c>
      <c r="E58" s="1176"/>
      <c r="F58" s="1176"/>
      <c r="G58" s="1176"/>
      <c r="H58" s="1176"/>
      <c r="I58" s="1176"/>
      <c r="J58" s="1177"/>
      <c r="K58" s="83"/>
      <c r="L58" s="84"/>
      <c r="M58" s="84"/>
      <c r="N58" s="84"/>
      <c r="O58" s="85"/>
    </row>
    <row r="59" spans="1:21" ht="31.5" customHeight="1">
      <c r="B59" s="1171"/>
      <c r="C59" s="1172"/>
      <c r="D59" s="1178" t="s">
        <v>28</v>
      </c>
      <c r="E59" s="1179"/>
      <c r="F59" s="1179"/>
      <c r="G59" s="1179"/>
      <c r="H59" s="1179"/>
      <c r="I59" s="1179"/>
      <c r="J59" s="1180"/>
      <c r="K59" s="86"/>
      <c r="L59" s="87"/>
      <c r="M59" s="87"/>
      <c r="N59" s="87"/>
      <c r="O59" s="88"/>
    </row>
    <row r="60" spans="1:21" ht="31.5" customHeight="1" thickBot="1">
      <c r="B60" s="1173"/>
      <c r="C60" s="1174"/>
      <c r="D60" s="1181" t="s">
        <v>29</v>
      </c>
      <c r="E60" s="1182"/>
      <c r="F60" s="1182"/>
      <c r="G60" s="1182"/>
      <c r="H60" s="1182"/>
      <c r="I60" s="1182"/>
      <c r="J60" s="1183"/>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Pd/BA1RhaIIF3P2JqQyyUdcjL0fsbjjqJGaUVrGoMyKWHLxwtKZKVgKg0cMomd1OZrlbsoIyCt6284cRch+MQ==" saltValue="H8UHPx5lrD1X4sGtRSn46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547</v>
      </c>
      <c r="J40" s="103" t="s">
        <v>548</v>
      </c>
      <c r="K40" s="103" t="s">
        <v>549</v>
      </c>
      <c r="L40" s="103" t="s">
        <v>550</v>
      </c>
      <c r="M40" s="104" t="s">
        <v>551</v>
      </c>
    </row>
    <row r="41" spans="2:13" ht="27.75" customHeight="1">
      <c r="B41" s="1184" t="s">
        <v>32</v>
      </c>
      <c r="C41" s="1185"/>
      <c r="D41" s="105"/>
      <c r="E41" s="1190" t="s">
        <v>33</v>
      </c>
      <c r="F41" s="1190"/>
      <c r="G41" s="1190"/>
      <c r="H41" s="1191"/>
      <c r="I41" s="355">
        <v>4280</v>
      </c>
      <c r="J41" s="356">
        <v>4346</v>
      </c>
      <c r="K41" s="356">
        <v>4329</v>
      </c>
      <c r="L41" s="356">
        <v>4557</v>
      </c>
      <c r="M41" s="357">
        <v>4525</v>
      </c>
    </row>
    <row r="42" spans="2:13" ht="27.75" customHeight="1">
      <c r="B42" s="1186"/>
      <c r="C42" s="1187"/>
      <c r="D42" s="106"/>
      <c r="E42" s="1192" t="s">
        <v>34</v>
      </c>
      <c r="F42" s="1192"/>
      <c r="G42" s="1192"/>
      <c r="H42" s="1193"/>
      <c r="I42" s="358">
        <v>0</v>
      </c>
      <c r="J42" s="359">
        <v>1</v>
      </c>
      <c r="K42" s="359">
        <v>2</v>
      </c>
      <c r="L42" s="359">
        <v>2</v>
      </c>
      <c r="M42" s="360">
        <v>2</v>
      </c>
    </row>
    <row r="43" spans="2:13" ht="27.75" customHeight="1">
      <c r="B43" s="1186"/>
      <c r="C43" s="1187"/>
      <c r="D43" s="106"/>
      <c r="E43" s="1192" t="s">
        <v>35</v>
      </c>
      <c r="F43" s="1192"/>
      <c r="G43" s="1192"/>
      <c r="H43" s="1193"/>
      <c r="I43" s="358">
        <v>3976</v>
      </c>
      <c r="J43" s="359">
        <v>3510</v>
      </c>
      <c r="K43" s="359">
        <v>3061</v>
      </c>
      <c r="L43" s="359">
        <v>2578</v>
      </c>
      <c r="M43" s="360">
        <v>2263</v>
      </c>
    </row>
    <row r="44" spans="2:13" ht="27.75" customHeight="1">
      <c r="B44" s="1186"/>
      <c r="C44" s="1187"/>
      <c r="D44" s="106"/>
      <c r="E44" s="1192" t="s">
        <v>36</v>
      </c>
      <c r="F44" s="1192"/>
      <c r="G44" s="1192"/>
      <c r="H44" s="1193"/>
      <c r="I44" s="358">
        <v>275</v>
      </c>
      <c r="J44" s="359">
        <v>273</v>
      </c>
      <c r="K44" s="359">
        <v>251</v>
      </c>
      <c r="L44" s="359">
        <v>225</v>
      </c>
      <c r="M44" s="360">
        <v>201</v>
      </c>
    </row>
    <row r="45" spans="2:13" ht="27.75" customHeight="1">
      <c r="B45" s="1186"/>
      <c r="C45" s="1187"/>
      <c r="D45" s="106"/>
      <c r="E45" s="1192" t="s">
        <v>37</v>
      </c>
      <c r="F45" s="1192"/>
      <c r="G45" s="1192"/>
      <c r="H45" s="1193"/>
      <c r="I45" s="358">
        <v>905</v>
      </c>
      <c r="J45" s="359">
        <v>863</v>
      </c>
      <c r="K45" s="359">
        <v>863</v>
      </c>
      <c r="L45" s="359">
        <v>829</v>
      </c>
      <c r="M45" s="360">
        <v>796</v>
      </c>
    </row>
    <row r="46" spans="2:13" ht="27.75" customHeight="1">
      <c r="B46" s="1186"/>
      <c r="C46" s="1187"/>
      <c r="D46" s="107"/>
      <c r="E46" s="1192" t="s">
        <v>38</v>
      </c>
      <c r="F46" s="1192"/>
      <c r="G46" s="1192"/>
      <c r="H46" s="1193"/>
      <c r="I46" s="358" t="s">
        <v>507</v>
      </c>
      <c r="J46" s="359" t="s">
        <v>507</v>
      </c>
      <c r="K46" s="359" t="s">
        <v>507</v>
      </c>
      <c r="L46" s="359" t="s">
        <v>507</v>
      </c>
      <c r="M46" s="360" t="s">
        <v>507</v>
      </c>
    </row>
    <row r="47" spans="2:13" ht="27.75" customHeight="1">
      <c r="B47" s="1186"/>
      <c r="C47" s="1187"/>
      <c r="D47" s="108"/>
      <c r="E47" s="1194" t="s">
        <v>39</v>
      </c>
      <c r="F47" s="1195"/>
      <c r="G47" s="1195"/>
      <c r="H47" s="1196"/>
      <c r="I47" s="358" t="s">
        <v>507</v>
      </c>
      <c r="J47" s="359" t="s">
        <v>507</v>
      </c>
      <c r="K47" s="359" t="s">
        <v>507</v>
      </c>
      <c r="L47" s="359" t="s">
        <v>507</v>
      </c>
      <c r="M47" s="360" t="s">
        <v>507</v>
      </c>
    </row>
    <row r="48" spans="2:13" ht="27.75" customHeight="1">
      <c r="B48" s="1186"/>
      <c r="C48" s="1187"/>
      <c r="D48" s="106"/>
      <c r="E48" s="1192" t="s">
        <v>40</v>
      </c>
      <c r="F48" s="1192"/>
      <c r="G48" s="1192"/>
      <c r="H48" s="1193"/>
      <c r="I48" s="358" t="s">
        <v>507</v>
      </c>
      <c r="J48" s="359" t="s">
        <v>507</v>
      </c>
      <c r="K48" s="359" t="s">
        <v>507</v>
      </c>
      <c r="L48" s="359" t="s">
        <v>507</v>
      </c>
      <c r="M48" s="360" t="s">
        <v>507</v>
      </c>
    </row>
    <row r="49" spans="2:13" ht="27.75" customHeight="1">
      <c r="B49" s="1188"/>
      <c r="C49" s="1189"/>
      <c r="D49" s="106"/>
      <c r="E49" s="1192" t="s">
        <v>41</v>
      </c>
      <c r="F49" s="1192"/>
      <c r="G49" s="1192"/>
      <c r="H49" s="1193"/>
      <c r="I49" s="358" t="s">
        <v>507</v>
      </c>
      <c r="J49" s="359" t="s">
        <v>507</v>
      </c>
      <c r="K49" s="359" t="s">
        <v>507</v>
      </c>
      <c r="L49" s="359" t="s">
        <v>507</v>
      </c>
      <c r="M49" s="360" t="s">
        <v>507</v>
      </c>
    </row>
    <row r="50" spans="2:13" ht="27.75" customHeight="1">
      <c r="B50" s="1197" t="s">
        <v>42</v>
      </c>
      <c r="C50" s="1198"/>
      <c r="D50" s="109"/>
      <c r="E50" s="1192" t="s">
        <v>43</v>
      </c>
      <c r="F50" s="1192"/>
      <c r="G50" s="1192"/>
      <c r="H50" s="1193"/>
      <c r="I50" s="358">
        <v>2886</v>
      </c>
      <c r="J50" s="359">
        <v>2737</v>
      </c>
      <c r="K50" s="359">
        <v>2595</v>
      </c>
      <c r="L50" s="359">
        <v>2546</v>
      </c>
      <c r="M50" s="360">
        <v>2599</v>
      </c>
    </row>
    <row r="51" spans="2:13" ht="27.75" customHeight="1">
      <c r="B51" s="1186"/>
      <c r="C51" s="1187"/>
      <c r="D51" s="106"/>
      <c r="E51" s="1192" t="s">
        <v>44</v>
      </c>
      <c r="F51" s="1192"/>
      <c r="G51" s="1192"/>
      <c r="H51" s="1193"/>
      <c r="I51" s="358" t="s">
        <v>507</v>
      </c>
      <c r="J51" s="359" t="s">
        <v>507</v>
      </c>
      <c r="K51" s="359" t="s">
        <v>507</v>
      </c>
      <c r="L51" s="359">
        <v>52</v>
      </c>
      <c r="M51" s="360">
        <v>109</v>
      </c>
    </row>
    <row r="52" spans="2:13" ht="27.75" customHeight="1">
      <c r="B52" s="1188"/>
      <c r="C52" s="1189"/>
      <c r="D52" s="106"/>
      <c r="E52" s="1192" t="s">
        <v>45</v>
      </c>
      <c r="F52" s="1192"/>
      <c r="G52" s="1192"/>
      <c r="H52" s="1193"/>
      <c r="I52" s="358">
        <v>7085</v>
      </c>
      <c r="J52" s="359">
        <v>6732</v>
      </c>
      <c r="K52" s="359">
        <v>6547</v>
      </c>
      <c r="L52" s="359">
        <v>6268</v>
      </c>
      <c r="M52" s="360">
        <v>5875</v>
      </c>
    </row>
    <row r="53" spans="2:13" ht="27.75" customHeight="1" thickBot="1">
      <c r="B53" s="1199" t="s">
        <v>46</v>
      </c>
      <c r="C53" s="1200"/>
      <c r="D53" s="110"/>
      <c r="E53" s="1201" t="s">
        <v>47</v>
      </c>
      <c r="F53" s="1201"/>
      <c r="G53" s="1201"/>
      <c r="H53" s="1202"/>
      <c r="I53" s="361">
        <v>-535</v>
      </c>
      <c r="J53" s="362">
        <v>-476</v>
      </c>
      <c r="K53" s="362">
        <v>-636</v>
      </c>
      <c r="L53" s="362">
        <v>-676</v>
      </c>
      <c r="M53" s="363">
        <v>-795</v>
      </c>
    </row>
    <row r="54" spans="2:13" ht="27.75" customHeight="1">
      <c r="B54" s="111" t="s">
        <v>48</v>
      </c>
      <c r="C54" s="112"/>
      <c r="D54" s="112"/>
      <c r="E54" s="113"/>
      <c r="F54" s="113"/>
      <c r="G54" s="113"/>
      <c r="H54" s="113"/>
      <c r="I54" s="114"/>
      <c r="J54" s="114"/>
      <c r="K54" s="114"/>
      <c r="L54" s="114"/>
      <c r="M54" s="114"/>
    </row>
    <row r="55" spans="2:13"/>
  </sheetData>
  <sheetProtection algorithmName="SHA-512" hashValue="T92mhhoz9rglICBZ3fvkizDCbvF0XiEnHkiamMBLxwR90D2228eTw3kJwYE+xNVPqQ4jG9DicxSYN5pAMKmlhw==" saltValue="s9ohK+AZdlYK3u/k8CzR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40" zoomScale="70" zoomScaleNormal="70" zoomScaleSheetLayoutView="100" workbookViewId="0">
      <selection activeCell="C56" sqref="C56:E56"/>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549</v>
      </c>
      <c r="G54" s="119" t="s">
        <v>550</v>
      </c>
      <c r="H54" s="120" t="s">
        <v>551</v>
      </c>
    </row>
    <row r="55" spans="2:8" ht="52.5" customHeight="1">
      <c r="B55" s="121"/>
      <c r="C55" s="1211" t="s">
        <v>50</v>
      </c>
      <c r="D55" s="1211"/>
      <c r="E55" s="1212"/>
      <c r="F55" s="122">
        <v>900</v>
      </c>
      <c r="G55" s="122">
        <v>893</v>
      </c>
      <c r="H55" s="123">
        <v>898</v>
      </c>
    </row>
    <row r="56" spans="2:8" ht="52.5" customHeight="1">
      <c r="B56" s="124"/>
      <c r="C56" s="1213" t="s">
        <v>51</v>
      </c>
      <c r="D56" s="1213"/>
      <c r="E56" s="1214"/>
      <c r="F56" s="125">
        <v>207</v>
      </c>
      <c r="G56" s="125">
        <v>266</v>
      </c>
      <c r="H56" s="126">
        <v>266</v>
      </c>
    </row>
    <row r="57" spans="2:8" ht="53.25" customHeight="1">
      <c r="B57" s="124"/>
      <c r="C57" s="1215" t="s">
        <v>52</v>
      </c>
      <c r="D57" s="1215"/>
      <c r="E57" s="1216"/>
      <c r="F57" s="127">
        <v>951</v>
      </c>
      <c r="G57" s="127">
        <v>1203</v>
      </c>
      <c r="H57" s="128">
        <v>1239</v>
      </c>
    </row>
    <row r="58" spans="2:8" ht="45.75" customHeight="1">
      <c r="B58" s="129"/>
      <c r="C58" s="1203" t="s">
        <v>590</v>
      </c>
      <c r="D58" s="1204"/>
      <c r="E58" s="1205"/>
      <c r="F58" s="130">
        <v>402</v>
      </c>
      <c r="G58" s="130">
        <v>582</v>
      </c>
      <c r="H58" s="131">
        <v>582</v>
      </c>
    </row>
    <row r="59" spans="2:8" ht="45.75" customHeight="1">
      <c r="B59" s="129"/>
      <c r="C59" s="1203" t="s">
        <v>591</v>
      </c>
      <c r="D59" s="1204"/>
      <c r="E59" s="1205"/>
      <c r="F59" s="130">
        <v>122</v>
      </c>
      <c r="G59" s="130">
        <v>188</v>
      </c>
      <c r="H59" s="131">
        <v>226</v>
      </c>
    </row>
    <row r="60" spans="2:8" ht="45.75" customHeight="1">
      <c r="B60" s="129"/>
      <c r="C60" s="1203" t="s">
        <v>592</v>
      </c>
      <c r="D60" s="1204"/>
      <c r="E60" s="1205"/>
      <c r="F60" s="130">
        <v>216</v>
      </c>
      <c r="G60" s="130">
        <v>216</v>
      </c>
      <c r="H60" s="131">
        <v>216</v>
      </c>
    </row>
    <row r="61" spans="2:8" ht="45.75" customHeight="1">
      <c r="B61" s="129"/>
      <c r="C61" s="1203" t="s">
        <v>593</v>
      </c>
      <c r="D61" s="1204"/>
      <c r="E61" s="1205"/>
      <c r="F61" s="130">
        <v>101</v>
      </c>
      <c r="G61" s="130">
        <v>100</v>
      </c>
      <c r="H61" s="131">
        <v>99</v>
      </c>
    </row>
    <row r="62" spans="2:8" ht="45.75" customHeight="1" thickBot="1">
      <c r="B62" s="132"/>
      <c r="C62" s="1206" t="s">
        <v>594</v>
      </c>
      <c r="D62" s="1207"/>
      <c r="E62" s="1208"/>
      <c r="F62" s="133">
        <v>68</v>
      </c>
      <c r="G62" s="133">
        <v>68</v>
      </c>
      <c r="H62" s="134">
        <v>68</v>
      </c>
    </row>
    <row r="63" spans="2:8" ht="52.5" customHeight="1" thickBot="1">
      <c r="B63" s="135"/>
      <c r="C63" s="1209" t="s">
        <v>53</v>
      </c>
      <c r="D63" s="1209"/>
      <c r="E63" s="1210"/>
      <c r="F63" s="136">
        <v>2059</v>
      </c>
      <c r="G63" s="136">
        <v>2361</v>
      </c>
      <c r="H63" s="137">
        <v>2402</v>
      </c>
    </row>
    <row r="64" spans="2:8"/>
  </sheetData>
  <sheetProtection algorithmName="SHA-512" hashValue="Ln1lGlJwrGZjVbrUUPWwtuHRX39xPONN6nL7HW8iuVx89D5ouyqMuon5Gf3zZYGXbREWnbAlm+EO4CgruF3nVw==" saltValue="FfSzBB2GqOVTSRXIT0e7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545</v>
      </c>
      <c r="G2" s="151"/>
      <c r="H2" s="152"/>
    </row>
    <row r="3" spans="1:8">
      <c r="A3" s="148" t="s">
        <v>538</v>
      </c>
      <c r="B3" s="153"/>
      <c r="C3" s="154"/>
      <c r="D3" s="155">
        <v>81684</v>
      </c>
      <c r="E3" s="156"/>
      <c r="F3" s="157">
        <v>115050</v>
      </c>
      <c r="G3" s="158"/>
      <c r="H3" s="159"/>
    </row>
    <row r="4" spans="1:8">
      <c r="A4" s="160"/>
      <c r="B4" s="161"/>
      <c r="C4" s="162"/>
      <c r="D4" s="163">
        <v>62259</v>
      </c>
      <c r="E4" s="164"/>
      <c r="F4" s="165">
        <v>53792</v>
      </c>
      <c r="G4" s="166"/>
      <c r="H4" s="167"/>
    </row>
    <row r="5" spans="1:8">
      <c r="A5" s="148" t="s">
        <v>540</v>
      </c>
      <c r="B5" s="153"/>
      <c r="C5" s="154"/>
      <c r="D5" s="155">
        <v>94597</v>
      </c>
      <c r="E5" s="156"/>
      <c r="F5" s="157">
        <v>118252</v>
      </c>
      <c r="G5" s="158"/>
      <c r="H5" s="159"/>
    </row>
    <row r="6" spans="1:8">
      <c r="A6" s="160"/>
      <c r="B6" s="161"/>
      <c r="C6" s="162"/>
      <c r="D6" s="163">
        <v>44689</v>
      </c>
      <c r="E6" s="164"/>
      <c r="F6" s="165">
        <v>49994</v>
      </c>
      <c r="G6" s="166"/>
      <c r="H6" s="167"/>
    </row>
    <row r="7" spans="1:8">
      <c r="A7" s="148" t="s">
        <v>541</v>
      </c>
      <c r="B7" s="153"/>
      <c r="C7" s="154"/>
      <c r="D7" s="155">
        <v>65057</v>
      </c>
      <c r="E7" s="156"/>
      <c r="F7" s="157">
        <v>120302</v>
      </c>
      <c r="G7" s="158"/>
      <c r="H7" s="159"/>
    </row>
    <row r="8" spans="1:8">
      <c r="A8" s="160"/>
      <c r="B8" s="161"/>
      <c r="C8" s="162"/>
      <c r="D8" s="163">
        <v>51327</v>
      </c>
      <c r="E8" s="164"/>
      <c r="F8" s="165">
        <v>59328</v>
      </c>
      <c r="G8" s="166"/>
      <c r="H8" s="167"/>
    </row>
    <row r="9" spans="1:8">
      <c r="A9" s="148" t="s">
        <v>542</v>
      </c>
      <c r="B9" s="153"/>
      <c r="C9" s="154"/>
      <c r="D9" s="155">
        <v>97102</v>
      </c>
      <c r="E9" s="156"/>
      <c r="F9" s="157">
        <v>114841</v>
      </c>
      <c r="G9" s="158"/>
      <c r="H9" s="159"/>
    </row>
    <row r="10" spans="1:8">
      <c r="A10" s="160"/>
      <c r="B10" s="161"/>
      <c r="C10" s="162"/>
      <c r="D10" s="163">
        <v>58935</v>
      </c>
      <c r="E10" s="164"/>
      <c r="F10" s="165">
        <v>51589</v>
      </c>
      <c r="G10" s="166"/>
      <c r="H10" s="167"/>
    </row>
    <row r="11" spans="1:8">
      <c r="A11" s="148" t="s">
        <v>543</v>
      </c>
      <c r="B11" s="153"/>
      <c r="C11" s="154"/>
      <c r="D11" s="155">
        <v>104184</v>
      </c>
      <c r="E11" s="156"/>
      <c r="F11" s="157">
        <v>124145</v>
      </c>
      <c r="G11" s="158"/>
      <c r="H11" s="159"/>
    </row>
    <row r="12" spans="1:8">
      <c r="A12" s="160"/>
      <c r="B12" s="161"/>
      <c r="C12" s="168"/>
      <c r="D12" s="163">
        <v>82732</v>
      </c>
      <c r="E12" s="164"/>
      <c r="F12" s="165">
        <v>54761</v>
      </c>
      <c r="G12" s="166"/>
      <c r="H12" s="167"/>
    </row>
    <row r="13" spans="1:8">
      <c r="A13" s="148"/>
      <c r="B13" s="153"/>
      <c r="C13" s="169"/>
      <c r="D13" s="170">
        <v>88525</v>
      </c>
      <c r="E13" s="171"/>
      <c r="F13" s="172">
        <v>118518</v>
      </c>
      <c r="G13" s="173"/>
      <c r="H13" s="159"/>
    </row>
    <row r="14" spans="1:8">
      <c r="A14" s="160"/>
      <c r="B14" s="161"/>
      <c r="C14" s="162"/>
      <c r="D14" s="163">
        <v>59988</v>
      </c>
      <c r="E14" s="164"/>
      <c r="F14" s="165">
        <v>53893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7.11</v>
      </c>
      <c r="C19" s="174">
        <f>ROUND(VALUE(SUBSTITUTE(実質収支比率等に係る経年分析!G$48,"▲","-")),2)</f>
        <v>7.23</v>
      </c>
      <c r="D19" s="174">
        <f>ROUND(VALUE(SUBSTITUTE(実質収支比率等に係る経年分析!H$48,"▲","-")),2)</f>
        <v>10.34</v>
      </c>
      <c r="E19" s="174">
        <f>ROUND(VALUE(SUBSTITUTE(実質収支比率等に係る経年分析!I$48,"▲","-")),2)</f>
        <v>9.5</v>
      </c>
      <c r="F19" s="174">
        <f>ROUND(VALUE(SUBSTITUTE(実質収支比率等に係る経年分析!J$48,"▲","-")),2)</f>
        <v>10.67</v>
      </c>
    </row>
    <row r="20" spans="1:11">
      <c r="A20" s="174" t="s">
        <v>57</v>
      </c>
      <c r="B20" s="174">
        <f>ROUND(VALUE(SUBSTITUTE(実質収支比率等に係る経年分析!F$47,"▲","-")),2)</f>
        <v>24.89</v>
      </c>
      <c r="C20" s="174">
        <f>ROUND(VALUE(SUBSTITUTE(実質収支比率等に係る経年分析!G$47,"▲","-")),2)</f>
        <v>24.07</v>
      </c>
      <c r="D20" s="174">
        <f>ROUND(VALUE(SUBSTITUTE(実質収支比率等に係る経年分析!H$47,"▲","-")),2)</f>
        <v>20.69</v>
      </c>
      <c r="E20" s="174">
        <f>ROUND(VALUE(SUBSTITUTE(実質収支比率等に係る経年分析!I$47,"▲","-")),2)</f>
        <v>19.489999999999998</v>
      </c>
      <c r="F20" s="174">
        <f>ROUND(VALUE(SUBSTITUTE(実質収支比率等に係る経年分析!J$47,"▲","-")),2)</f>
        <v>20.12</v>
      </c>
    </row>
    <row r="21" spans="1:11">
      <c r="A21" s="174" t="s">
        <v>58</v>
      </c>
      <c r="B21" s="174">
        <f>IF(ISNUMBER(VALUE(SUBSTITUTE(実質収支比率等に係る経年分析!F$49,"▲","-"))),ROUND(VALUE(SUBSTITUTE(実質収支比率等に係る経年分析!F$49,"▲","-")),2),NA())</f>
        <v>-1.49</v>
      </c>
      <c r="C21" s="174">
        <f>IF(ISNUMBER(VALUE(SUBSTITUTE(実質収支比率等に係る経年分析!G$49,"▲","-"))),ROUND(VALUE(SUBSTITUTE(実質収支比率等に係る経年分析!G$49,"▲","-")),2),NA())</f>
        <v>-0.63</v>
      </c>
      <c r="D21" s="174">
        <f>IF(ISNUMBER(VALUE(SUBSTITUTE(実質収支比率等に係る経年分析!H$49,"▲","-"))),ROUND(VALUE(SUBSTITUTE(実質収支比率等に係る経年分析!H$49,"▲","-")),2),NA())</f>
        <v>1.63</v>
      </c>
      <c r="E21" s="174">
        <f>IF(ISNUMBER(VALUE(SUBSTITUTE(実質収支比率等に係る経年分析!I$49,"▲","-"))),ROUND(VALUE(SUBSTITUTE(実質収支比率等に係る経年分析!I$49,"▲","-")),2),NA())</f>
        <v>-0.5</v>
      </c>
      <c r="F21" s="174">
        <f>IF(ISNUMBER(VALUE(SUBSTITUTE(実質収支比率等に係る経年分析!J$49,"▲","-"))),ROUND(VALUE(SUBSTITUTE(実質収支比率等に係る経年分析!J$49,"▲","-")),2),NA())</f>
        <v>1.04</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2.4500000000000002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0.78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7.93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c r="A30" s="175" t="str">
        <f>IF(連結実質赤字比率に係る赤字・黒字の構成分析!C$40="",NA(),連結実質赤字比率に係る赤字・黒字の構成分析!C$40)</f>
        <v>発電事業特別会計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1.1499999999999999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0.49</v>
      </c>
    </row>
    <row r="32" spans="1:11">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v>
      </c>
    </row>
    <row r="33" spans="1:16">
      <c r="A33" s="175" t="str">
        <f>IF(連結実質赤字比率に係る赤字・黒字の構成分析!C$37="",NA(),連結実質赤字比率に係る赤字・黒字の構成分析!C$37)</f>
        <v>信州まつかわ温泉清流苑事業会計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6.69</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9.1999999999999993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9.2200000000000006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8.4499999999999993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9.7899999999999991</v>
      </c>
    </row>
    <row r="35" spans="1:16">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9.93</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10.66</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714</v>
      </c>
      <c r="E42" s="176"/>
      <c r="F42" s="176"/>
      <c r="G42" s="176">
        <f>'実質公債費比率（分子）の構造'!L$52</f>
        <v>701</v>
      </c>
      <c r="H42" s="176"/>
      <c r="I42" s="176"/>
      <c r="J42" s="176">
        <f>'実質公債費比率（分子）の構造'!M$52</f>
        <v>700</v>
      </c>
      <c r="K42" s="176"/>
      <c r="L42" s="176"/>
      <c r="M42" s="176">
        <f>'実質公債費比率（分子）の構造'!N$52</f>
        <v>698</v>
      </c>
      <c r="N42" s="176"/>
      <c r="O42" s="176"/>
      <c r="P42" s="176">
        <f>'実質公債費比率（分子）の構造'!O$52</f>
        <v>676</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68</v>
      </c>
      <c r="B45" s="176">
        <f>'実質公債費比率（分子）の構造'!K$49</f>
        <v>4</v>
      </c>
      <c r="C45" s="176"/>
      <c r="D45" s="176"/>
      <c r="E45" s="176">
        <f>'実質公債費比率（分子）の構造'!L$49</f>
        <v>5</v>
      </c>
      <c r="F45" s="176"/>
      <c r="G45" s="176"/>
      <c r="H45" s="176">
        <f>'実質公債費比率（分子）の構造'!M$49</f>
        <v>22</v>
      </c>
      <c r="I45" s="176"/>
      <c r="J45" s="176"/>
      <c r="K45" s="176">
        <f>'実質公債費比率（分子）の構造'!N$49</f>
        <v>25</v>
      </c>
      <c r="L45" s="176"/>
      <c r="M45" s="176"/>
      <c r="N45" s="176">
        <f>'実質公債費比率（分子）の構造'!O$49</f>
        <v>25</v>
      </c>
      <c r="O45" s="176"/>
      <c r="P45" s="176"/>
    </row>
    <row r="46" spans="1:16">
      <c r="A46" s="176" t="s">
        <v>69</v>
      </c>
      <c r="B46" s="176">
        <f>'実質公債費比率（分子）の構造'!K$48</f>
        <v>466</v>
      </c>
      <c r="C46" s="176"/>
      <c r="D46" s="176"/>
      <c r="E46" s="176">
        <f>'実質公債費比率（分子）の構造'!L$48</f>
        <v>403</v>
      </c>
      <c r="F46" s="176"/>
      <c r="G46" s="176"/>
      <c r="H46" s="176">
        <f>'実質公債費比率（分子）の構造'!M$48</f>
        <v>430</v>
      </c>
      <c r="I46" s="176"/>
      <c r="J46" s="176"/>
      <c r="K46" s="176">
        <f>'実質公債費比率（分子）の構造'!N$48</f>
        <v>416</v>
      </c>
      <c r="L46" s="176"/>
      <c r="M46" s="176"/>
      <c r="N46" s="176">
        <f>'実質公債費比率（分子）の構造'!O$48</f>
        <v>347</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477</v>
      </c>
      <c r="C49" s="176"/>
      <c r="D49" s="176"/>
      <c r="E49" s="176">
        <f>'実質公債費比率（分子）の構造'!L$45</f>
        <v>449</v>
      </c>
      <c r="F49" s="176"/>
      <c r="G49" s="176"/>
      <c r="H49" s="176">
        <f>'実質公債費比率（分子）の構造'!M$45</f>
        <v>433</v>
      </c>
      <c r="I49" s="176"/>
      <c r="J49" s="176"/>
      <c r="K49" s="176">
        <f>'実質公債費比率（分子）の構造'!N$45</f>
        <v>450</v>
      </c>
      <c r="L49" s="176"/>
      <c r="M49" s="176"/>
      <c r="N49" s="176">
        <f>'実質公債費比率（分子）の構造'!O$45</f>
        <v>471</v>
      </c>
      <c r="O49" s="176"/>
      <c r="P49" s="176"/>
    </row>
    <row r="50" spans="1:16">
      <c r="A50" s="176" t="s">
        <v>73</v>
      </c>
      <c r="B50" s="176" t="e">
        <f>NA()</f>
        <v>#N/A</v>
      </c>
      <c r="C50" s="176">
        <f>IF(ISNUMBER('実質公債費比率（分子）の構造'!K$53),'実質公債費比率（分子）の構造'!K$53,NA())</f>
        <v>233</v>
      </c>
      <c r="D50" s="176" t="e">
        <f>NA()</f>
        <v>#N/A</v>
      </c>
      <c r="E50" s="176" t="e">
        <f>NA()</f>
        <v>#N/A</v>
      </c>
      <c r="F50" s="176">
        <f>IF(ISNUMBER('実質公債費比率（分子）の構造'!L$53),'実質公債費比率（分子）の構造'!L$53,NA())</f>
        <v>156</v>
      </c>
      <c r="G50" s="176" t="e">
        <f>NA()</f>
        <v>#N/A</v>
      </c>
      <c r="H50" s="176" t="e">
        <f>NA()</f>
        <v>#N/A</v>
      </c>
      <c r="I50" s="176">
        <f>IF(ISNUMBER('実質公債費比率（分子）の構造'!M$53),'実質公債費比率（分子）の構造'!M$53,NA())</f>
        <v>185</v>
      </c>
      <c r="J50" s="176" t="e">
        <f>NA()</f>
        <v>#N/A</v>
      </c>
      <c r="K50" s="176" t="e">
        <f>NA()</f>
        <v>#N/A</v>
      </c>
      <c r="L50" s="176">
        <f>IF(ISNUMBER('実質公債費比率（分子）の構造'!N$53),'実質公債費比率（分子）の構造'!N$53,NA())</f>
        <v>193</v>
      </c>
      <c r="M50" s="176" t="e">
        <f>NA()</f>
        <v>#N/A</v>
      </c>
      <c r="N50" s="176" t="e">
        <f>NA()</f>
        <v>#N/A</v>
      </c>
      <c r="O50" s="176">
        <f>IF(ISNUMBER('実質公債費比率（分子）の構造'!O$53),'実質公債費比率（分子）の構造'!O$53,NA())</f>
        <v>167</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7085</v>
      </c>
      <c r="E56" s="175"/>
      <c r="F56" s="175"/>
      <c r="G56" s="175">
        <f>'将来負担比率（分子）の構造'!J$52</f>
        <v>6732</v>
      </c>
      <c r="H56" s="175"/>
      <c r="I56" s="175"/>
      <c r="J56" s="175">
        <f>'将来負担比率（分子）の構造'!K$52</f>
        <v>6547</v>
      </c>
      <c r="K56" s="175"/>
      <c r="L56" s="175"/>
      <c r="M56" s="175">
        <f>'将来負担比率（分子）の構造'!L$52</f>
        <v>6268</v>
      </c>
      <c r="N56" s="175"/>
      <c r="O56" s="175"/>
      <c r="P56" s="175">
        <f>'将来負担比率（分子）の構造'!M$52</f>
        <v>5875</v>
      </c>
    </row>
    <row r="57" spans="1:16">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f>'将来負担比率（分子）の構造'!L$51</f>
        <v>52</v>
      </c>
      <c r="N57" s="175"/>
      <c r="O57" s="175"/>
      <c r="P57" s="175">
        <f>'将来負担比率（分子）の構造'!M$51</f>
        <v>109</v>
      </c>
    </row>
    <row r="58" spans="1:16">
      <c r="A58" s="175" t="s">
        <v>43</v>
      </c>
      <c r="B58" s="175"/>
      <c r="C58" s="175"/>
      <c r="D58" s="175">
        <f>'将来負担比率（分子）の構造'!I$50</f>
        <v>2886</v>
      </c>
      <c r="E58" s="175"/>
      <c r="F58" s="175"/>
      <c r="G58" s="175">
        <f>'将来負担比率（分子）の構造'!J$50</f>
        <v>2737</v>
      </c>
      <c r="H58" s="175"/>
      <c r="I58" s="175"/>
      <c r="J58" s="175">
        <f>'将来負担比率（分子）の構造'!K$50</f>
        <v>2595</v>
      </c>
      <c r="K58" s="175"/>
      <c r="L58" s="175"/>
      <c r="M58" s="175">
        <f>'将来負担比率（分子）の構造'!L$50</f>
        <v>2546</v>
      </c>
      <c r="N58" s="175"/>
      <c r="O58" s="175"/>
      <c r="P58" s="175">
        <f>'将来負担比率（分子）の構造'!M$50</f>
        <v>2599</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905</v>
      </c>
      <c r="C62" s="175"/>
      <c r="D62" s="175"/>
      <c r="E62" s="175">
        <f>'将来負担比率（分子）の構造'!J$45</f>
        <v>863</v>
      </c>
      <c r="F62" s="175"/>
      <c r="G62" s="175"/>
      <c r="H62" s="175">
        <f>'将来負担比率（分子）の構造'!K$45</f>
        <v>863</v>
      </c>
      <c r="I62" s="175"/>
      <c r="J62" s="175"/>
      <c r="K62" s="175">
        <f>'将来負担比率（分子）の構造'!L$45</f>
        <v>829</v>
      </c>
      <c r="L62" s="175"/>
      <c r="M62" s="175"/>
      <c r="N62" s="175">
        <f>'将来負担比率（分子）の構造'!M$45</f>
        <v>796</v>
      </c>
      <c r="O62" s="175"/>
      <c r="P62" s="175"/>
    </row>
    <row r="63" spans="1:16">
      <c r="A63" s="175" t="s">
        <v>36</v>
      </c>
      <c r="B63" s="175">
        <f>'将来負担比率（分子）の構造'!I$44</f>
        <v>275</v>
      </c>
      <c r="C63" s="175"/>
      <c r="D63" s="175"/>
      <c r="E63" s="175">
        <f>'将来負担比率（分子）の構造'!J$44</f>
        <v>273</v>
      </c>
      <c r="F63" s="175"/>
      <c r="G63" s="175"/>
      <c r="H63" s="175">
        <f>'将来負担比率（分子）の構造'!K$44</f>
        <v>251</v>
      </c>
      <c r="I63" s="175"/>
      <c r="J63" s="175"/>
      <c r="K63" s="175">
        <f>'将来負担比率（分子）の構造'!L$44</f>
        <v>225</v>
      </c>
      <c r="L63" s="175"/>
      <c r="M63" s="175"/>
      <c r="N63" s="175">
        <f>'将来負担比率（分子）の構造'!M$44</f>
        <v>201</v>
      </c>
      <c r="O63" s="175"/>
      <c r="P63" s="175"/>
    </row>
    <row r="64" spans="1:16">
      <c r="A64" s="175" t="s">
        <v>35</v>
      </c>
      <c r="B64" s="175">
        <f>'将来負担比率（分子）の構造'!I$43</f>
        <v>3976</v>
      </c>
      <c r="C64" s="175"/>
      <c r="D64" s="175"/>
      <c r="E64" s="175">
        <f>'将来負担比率（分子）の構造'!J$43</f>
        <v>3510</v>
      </c>
      <c r="F64" s="175"/>
      <c r="G64" s="175"/>
      <c r="H64" s="175">
        <f>'将来負担比率（分子）の構造'!K$43</f>
        <v>3061</v>
      </c>
      <c r="I64" s="175"/>
      <c r="J64" s="175"/>
      <c r="K64" s="175">
        <f>'将来負担比率（分子）の構造'!L$43</f>
        <v>2578</v>
      </c>
      <c r="L64" s="175"/>
      <c r="M64" s="175"/>
      <c r="N64" s="175">
        <f>'将来負担比率（分子）の構造'!M$43</f>
        <v>2263</v>
      </c>
      <c r="O64" s="175"/>
      <c r="P64" s="175"/>
    </row>
    <row r="65" spans="1:16">
      <c r="A65" s="175" t="s">
        <v>34</v>
      </c>
      <c r="B65" s="175">
        <f>'将来負担比率（分子）の構造'!I$42</f>
        <v>0</v>
      </c>
      <c r="C65" s="175"/>
      <c r="D65" s="175"/>
      <c r="E65" s="175">
        <f>'将来負担比率（分子）の構造'!J$42</f>
        <v>1</v>
      </c>
      <c r="F65" s="175"/>
      <c r="G65" s="175"/>
      <c r="H65" s="175">
        <f>'将来負担比率（分子）の構造'!K$42</f>
        <v>2</v>
      </c>
      <c r="I65" s="175"/>
      <c r="J65" s="175"/>
      <c r="K65" s="175">
        <f>'将来負担比率（分子）の構造'!L$42</f>
        <v>2</v>
      </c>
      <c r="L65" s="175"/>
      <c r="M65" s="175"/>
      <c r="N65" s="175">
        <f>'将来負担比率（分子）の構造'!M$42</f>
        <v>2</v>
      </c>
      <c r="O65" s="175"/>
      <c r="P65" s="175"/>
    </row>
    <row r="66" spans="1:16">
      <c r="A66" s="175" t="s">
        <v>33</v>
      </c>
      <c r="B66" s="175">
        <f>'将来負担比率（分子）の構造'!I$41</f>
        <v>4280</v>
      </c>
      <c r="C66" s="175"/>
      <c r="D66" s="175"/>
      <c r="E66" s="175">
        <f>'将来負担比率（分子）の構造'!J$41</f>
        <v>4346</v>
      </c>
      <c r="F66" s="175"/>
      <c r="G66" s="175"/>
      <c r="H66" s="175">
        <f>'将来負担比率（分子）の構造'!K$41</f>
        <v>4329</v>
      </c>
      <c r="I66" s="175"/>
      <c r="J66" s="175"/>
      <c r="K66" s="175">
        <f>'将来負担比率（分子）の構造'!L$41</f>
        <v>4557</v>
      </c>
      <c r="L66" s="175"/>
      <c r="M66" s="175"/>
      <c r="N66" s="175">
        <f>'将来負担比率（分子）の構造'!M$41</f>
        <v>4525</v>
      </c>
      <c r="O66" s="175"/>
      <c r="P66" s="175"/>
    </row>
    <row r="67" spans="1:16">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900</v>
      </c>
      <c r="C72" s="179">
        <f>基金残高に係る経年分析!G55</f>
        <v>893</v>
      </c>
      <c r="D72" s="179">
        <f>基金残高に係る経年分析!H55</f>
        <v>898</v>
      </c>
    </row>
    <row r="73" spans="1:16">
      <c r="A73" s="178" t="s">
        <v>80</v>
      </c>
      <c r="B73" s="179">
        <f>基金残高に係る経年分析!F56</f>
        <v>207</v>
      </c>
      <c r="C73" s="179">
        <f>基金残高に係る経年分析!G56</f>
        <v>266</v>
      </c>
      <c r="D73" s="179">
        <f>基金残高に係る経年分析!H56</f>
        <v>266</v>
      </c>
    </row>
    <row r="74" spans="1:16">
      <c r="A74" s="178" t="s">
        <v>81</v>
      </c>
      <c r="B74" s="179">
        <f>基金残高に係る経年分析!F57</f>
        <v>951</v>
      </c>
      <c r="C74" s="179">
        <f>基金残高に係る経年分析!G57</f>
        <v>1203</v>
      </c>
      <c r="D74" s="179">
        <f>基金残高に係る経年分析!H57</f>
        <v>1239</v>
      </c>
    </row>
  </sheetData>
  <sheetProtection algorithmName="SHA-512" hashValue="1qUKGEtR2r5p+Xb5UThV2j3tXckN0SC2QPmH+3xWsvTssENPyL8RZGW21570tD2kJ8p0NLXcZ6eG588cT/dddA==" saltValue="x8iL7aZfC2M/KIEniGgX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215</v>
      </c>
      <c r="DI1" s="603"/>
      <c r="DJ1" s="603"/>
      <c r="DK1" s="603"/>
      <c r="DL1" s="603"/>
      <c r="DM1" s="603"/>
      <c r="DN1" s="604"/>
      <c r="DO1" s="214"/>
      <c r="DP1" s="602" t="s">
        <v>216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08" t="s">
        <v>224</v>
      </c>
      <c r="AQ4" s="608"/>
      <c r="AR4" s="608"/>
      <c r="AS4" s="608"/>
      <c r="AT4" s="608"/>
      <c r="AU4" s="608"/>
      <c r="AV4" s="608"/>
      <c r="AW4" s="608"/>
      <c r="AX4" s="608"/>
      <c r="AY4" s="608"/>
      <c r="AZ4" s="608"/>
      <c r="BA4" s="608"/>
      <c r="BB4" s="608"/>
      <c r="BC4" s="608"/>
      <c r="BD4" s="608"/>
      <c r="BE4" s="608"/>
      <c r="BF4" s="608"/>
      <c r="BG4" s="608" t="s">
        <v>225</v>
      </c>
      <c r="BH4" s="608"/>
      <c r="BI4" s="608"/>
      <c r="BJ4" s="608"/>
      <c r="BK4" s="608"/>
      <c r="BL4" s="608"/>
      <c r="BM4" s="608"/>
      <c r="BN4" s="608"/>
      <c r="BO4" s="608" t="s">
        <v>222</v>
      </c>
      <c r="BP4" s="608"/>
      <c r="BQ4" s="608"/>
      <c r="BR4" s="608"/>
      <c r="BS4" s="608" t="s">
        <v>226</v>
      </c>
      <c r="BT4" s="608"/>
      <c r="BU4" s="608"/>
      <c r="BV4" s="608"/>
      <c r="BW4" s="608"/>
      <c r="BX4" s="608"/>
      <c r="BY4" s="608"/>
      <c r="BZ4" s="608"/>
      <c r="CA4" s="608"/>
      <c r="CB4" s="608"/>
      <c r="CD4" s="605" t="s">
        <v>227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228</v>
      </c>
      <c r="C5" s="610"/>
      <c r="D5" s="610"/>
      <c r="E5" s="610"/>
      <c r="F5" s="610"/>
      <c r="G5" s="610"/>
      <c r="H5" s="610"/>
      <c r="I5" s="610"/>
      <c r="J5" s="610"/>
      <c r="K5" s="610"/>
      <c r="L5" s="610"/>
      <c r="M5" s="610"/>
      <c r="N5" s="610"/>
      <c r="O5" s="610"/>
      <c r="P5" s="610"/>
      <c r="Q5" s="611"/>
      <c r="R5" s="612">
        <v>1534059</v>
      </c>
      <c r="S5" s="613"/>
      <c r="T5" s="613"/>
      <c r="U5" s="613"/>
      <c r="V5" s="613"/>
      <c r="W5" s="613"/>
      <c r="X5" s="613"/>
      <c r="Y5" s="614"/>
      <c r="Z5" s="615">
        <v>18.899999999999999</v>
      </c>
      <c r="AA5" s="615"/>
      <c r="AB5" s="615"/>
      <c r="AC5" s="615"/>
      <c r="AD5" s="616">
        <v>1534059</v>
      </c>
      <c r="AE5" s="616"/>
      <c r="AF5" s="616"/>
      <c r="AG5" s="616"/>
      <c r="AH5" s="616"/>
      <c r="AI5" s="616"/>
      <c r="AJ5" s="616"/>
      <c r="AK5" s="616"/>
      <c r="AL5" s="617">
        <v>34.4</v>
      </c>
      <c r="AM5" s="618"/>
      <c r="AN5" s="618"/>
      <c r="AO5" s="619"/>
      <c r="AP5" s="609" t="s">
        <v>229</v>
      </c>
      <c r="AQ5" s="610"/>
      <c r="AR5" s="610"/>
      <c r="AS5" s="610"/>
      <c r="AT5" s="610"/>
      <c r="AU5" s="610"/>
      <c r="AV5" s="610"/>
      <c r="AW5" s="610"/>
      <c r="AX5" s="610"/>
      <c r="AY5" s="610"/>
      <c r="AZ5" s="610"/>
      <c r="BA5" s="610"/>
      <c r="BB5" s="610"/>
      <c r="BC5" s="610"/>
      <c r="BD5" s="610"/>
      <c r="BE5" s="610"/>
      <c r="BF5" s="611"/>
      <c r="BG5" s="623">
        <v>1522528</v>
      </c>
      <c r="BH5" s="624"/>
      <c r="BI5" s="624"/>
      <c r="BJ5" s="624"/>
      <c r="BK5" s="624"/>
      <c r="BL5" s="624"/>
      <c r="BM5" s="624"/>
      <c r="BN5" s="625"/>
      <c r="BO5" s="626">
        <v>99.2</v>
      </c>
      <c r="BP5" s="626"/>
      <c r="BQ5" s="626"/>
      <c r="BR5" s="626"/>
      <c r="BS5" s="627" t="s">
        <v>131</v>
      </c>
      <c r="BT5" s="627"/>
      <c r="BU5" s="627"/>
      <c r="BV5" s="627"/>
      <c r="BW5" s="627"/>
      <c r="BX5" s="627"/>
      <c r="BY5" s="627"/>
      <c r="BZ5" s="627"/>
      <c r="CA5" s="627"/>
      <c r="CB5" s="631"/>
      <c r="CD5" s="605" t="s">
        <v>224</v>
      </c>
      <c r="CE5" s="606"/>
      <c r="CF5" s="606"/>
      <c r="CG5" s="606"/>
      <c r="CH5" s="606"/>
      <c r="CI5" s="606"/>
      <c r="CJ5" s="606"/>
      <c r="CK5" s="606"/>
      <c r="CL5" s="606"/>
      <c r="CM5" s="606"/>
      <c r="CN5" s="606"/>
      <c r="CO5" s="606"/>
      <c r="CP5" s="606"/>
      <c r="CQ5" s="607"/>
      <c r="CR5" s="605" t="s">
        <v>230</v>
      </c>
      <c r="CS5" s="606"/>
      <c r="CT5" s="606"/>
      <c r="CU5" s="606"/>
      <c r="CV5" s="606"/>
      <c r="CW5" s="606"/>
      <c r="CX5" s="606"/>
      <c r="CY5" s="607"/>
      <c r="CZ5" s="605" t="s">
        <v>222</v>
      </c>
      <c r="DA5" s="606"/>
      <c r="DB5" s="606"/>
      <c r="DC5" s="607"/>
      <c r="DD5" s="605" t="s">
        <v>231</v>
      </c>
      <c r="DE5" s="606"/>
      <c r="DF5" s="606"/>
      <c r="DG5" s="606"/>
      <c r="DH5" s="606"/>
      <c r="DI5" s="606"/>
      <c r="DJ5" s="606"/>
      <c r="DK5" s="606"/>
      <c r="DL5" s="606"/>
      <c r="DM5" s="606"/>
      <c r="DN5" s="606"/>
      <c r="DO5" s="606"/>
      <c r="DP5" s="607"/>
      <c r="DQ5" s="605" t="s">
        <v>232</v>
      </c>
      <c r="DR5" s="606"/>
      <c r="DS5" s="606"/>
      <c r="DT5" s="606"/>
      <c r="DU5" s="606"/>
      <c r="DV5" s="606"/>
      <c r="DW5" s="606"/>
      <c r="DX5" s="606"/>
      <c r="DY5" s="606"/>
      <c r="DZ5" s="606"/>
      <c r="EA5" s="606"/>
      <c r="EB5" s="606"/>
      <c r="EC5" s="607"/>
    </row>
    <row r="6" spans="2:143" ht="11.25" customHeight="1">
      <c r="B6" s="620" t="s">
        <v>233</v>
      </c>
      <c r="C6" s="621"/>
      <c r="D6" s="621"/>
      <c r="E6" s="621"/>
      <c r="F6" s="621"/>
      <c r="G6" s="621"/>
      <c r="H6" s="621"/>
      <c r="I6" s="621"/>
      <c r="J6" s="621"/>
      <c r="K6" s="621"/>
      <c r="L6" s="621"/>
      <c r="M6" s="621"/>
      <c r="N6" s="621"/>
      <c r="O6" s="621"/>
      <c r="P6" s="621"/>
      <c r="Q6" s="622"/>
      <c r="R6" s="623">
        <v>74823</v>
      </c>
      <c r="S6" s="624"/>
      <c r="T6" s="624"/>
      <c r="U6" s="624"/>
      <c r="V6" s="624"/>
      <c r="W6" s="624"/>
      <c r="X6" s="624"/>
      <c r="Y6" s="625"/>
      <c r="Z6" s="626">
        <v>0.9</v>
      </c>
      <c r="AA6" s="626"/>
      <c r="AB6" s="626"/>
      <c r="AC6" s="626"/>
      <c r="AD6" s="627">
        <v>74823</v>
      </c>
      <c r="AE6" s="627"/>
      <c r="AF6" s="627"/>
      <c r="AG6" s="627"/>
      <c r="AH6" s="627"/>
      <c r="AI6" s="627"/>
      <c r="AJ6" s="627"/>
      <c r="AK6" s="627"/>
      <c r="AL6" s="628">
        <v>1.7</v>
      </c>
      <c r="AM6" s="629"/>
      <c r="AN6" s="629"/>
      <c r="AO6" s="630"/>
      <c r="AP6" s="620" t="s">
        <v>234</v>
      </c>
      <c r="AQ6" s="621"/>
      <c r="AR6" s="621"/>
      <c r="AS6" s="621"/>
      <c r="AT6" s="621"/>
      <c r="AU6" s="621"/>
      <c r="AV6" s="621"/>
      <c r="AW6" s="621"/>
      <c r="AX6" s="621"/>
      <c r="AY6" s="621"/>
      <c r="AZ6" s="621"/>
      <c r="BA6" s="621"/>
      <c r="BB6" s="621"/>
      <c r="BC6" s="621"/>
      <c r="BD6" s="621"/>
      <c r="BE6" s="621"/>
      <c r="BF6" s="622"/>
      <c r="BG6" s="623">
        <v>1522528</v>
      </c>
      <c r="BH6" s="624"/>
      <c r="BI6" s="624"/>
      <c r="BJ6" s="624"/>
      <c r="BK6" s="624"/>
      <c r="BL6" s="624"/>
      <c r="BM6" s="624"/>
      <c r="BN6" s="625"/>
      <c r="BO6" s="626">
        <v>99.2</v>
      </c>
      <c r="BP6" s="626"/>
      <c r="BQ6" s="626"/>
      <c r="BR6" s="626"/>
      <c r="BS6" s="627" t="s">
        <v>235</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74018</v>
      </c>
      <c r="CS6" s="624"/>
      <c r="CT6" s="624"/>
      <c r="CU6" s="624"/>
      <c r="CV6" s="624"/>
      <c r="CW6" s="624"/>
      <c r="CX6" s="624"/>
      <c r="CY6" s="625"/>
      <c r="CZ6" s="617">
        <v>1</v>
      </c>
      <c r="DA6" s="618"/>
      <c r="DB6" s="618"/>
      <c r="DC6" s="634"/>
      <c r="DD6" s="632" t="s">
        <v>235</v>
      </c>
      <c r="DE6" s="624"/>
      <c r="DF6" s="624"/>
      <c r="DG6" s="624"/>
      <c r="DH6" s="624"/>
      <c r="DI6" s="624"/>
      <c r="DJ6" s="624"/>
      <c r="DK6" s="624"/>
      <c r="DL6" s="624"/>
      <c r="DM6" s="624"/>
      <c r="DN6" s="624"/>
      <c r="DO6" s="624"/>
      <c r="DP6" s="625"/>
      <c r="DQ6" s="632">
        <v>74018</v>
      </c>
      <c r="DR6" s="624"/>
      <c r="DS6" s="624"/>
      <c r="DT6" s="624"/>
      <c r="DU6" s="624"/>
      <c r="DV6" s="624"/>
      <c r="DW6" s="624"/>
      <c r="DX6" s="624"/>
      <c r="DY6" s="624"/>
      <c r="DZ6" s="624"/>
      <c r="EA6" s="624"/>
      <c r="EB6" s="624"/>
      <c r="EC6" s="633"/>
    </row>
    <row r="7" spans="2:143" ht="11.25" customHeight="1">
      <c r="B7" s="620" t="s">
        <v>237</v>
      </c>
      <c r="C7" s="621"/>
      <c r="D7" s="621"/>
      <c r="E7" s="621"/>
      <c r="F7" s="621"/>
      <c r="G7" s="621"/>
      <c r="H7" s="621"/>
      <c r="I7" s="621"/>
      <c r="J7" s="621"/>
      <c r="K7" s="621"/>
      <c r="L7" s="621"/>
      <c r="M7" s="621"/>
      <c r="N7" s="621"/>
      <c r="O7" s="621"/>
      <c r="P7" s="621"/>
      <c r="Q7" s="622"/>
      <c r="R7" s="623">
        <v>554</v>
      </c>
      <c r="S7" s="624"/>
      <c r="T7" s="624"/>
      <c r="U7" s="624"/>
      <c r="V7" s="624"/>
      <c r="W7" s="624"/>
      <c r="X7" s="624"/>
      <c r="Y7" s="625"/>
      <c r="Z7" s="626">
        <v>0</v>
      </c>
      <c r="AA7" s="626"/>
      <c r="AB7" s="626"/>
      <c r="AC7" s="626"/>
      <c r="AD7" s="627">
        <v>554</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655725</v>
      </c>
      <c r="BH7" s="624"/>
      <c r="BI7" s="624"/>
      <c r="BJ7" s="624"/>
      <c r="BK7" s="624"/>
      <c r="BL7" s="624"/>
      <c r="BM7" s="624"/>
      <c r="BN7" s="625"/>
      <c r="BO7" s="626">
        <v>42.7</v>
      </c>
      <c r="BP7" s="626"/>
      <c r="BQ7" s="626"/>
      <c r="BR7" s="626"/>
      <c r="BS7" s="627" t="s">
        <v>140</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1106683</v>
      </c>
      <c r="CS7" s="624"/>
      <c r="CT7" s="624"/>
      <c r="CU7" s="624"/>
      <c r="CV7" s="624"/>
      <c r="CW7" s="624"/>
      <c r="CX7" s="624"/>
      <c r="CY7" s="625"/>
      <c r="CZ7" s="626">
        <v>14.8</v>
      </c>
      <c r="DA7" s="626"/>
      <c r="DB7" s="626"/>
      <c r="DC7" s="626"/>
      <c r="DD7" s="632">
        <v>15423</v>
      </c>
      <c r="DE7" s="624"/>
      <c r="DF7" s="624"/>
      <c r="DG7" s="624"/>
      <c r="DH7" s="624"/>
      <c r="DI7" s="624"/>
      <c r="DJ7" s="624"/>
      <c r="DK7" s="624"/>
      <c r="DL7" s="624"/>
      <c r="DM7" s="624"/>
      <c r="DN7" s="624"/>
      <c r="DO7" s="624"/>
      <c r="DP7" s="625"/>
      <c r="DQ7" s="632">
        <v>728487</v>
      </c>
      <c r="DR7" s="624"/>
      <c r="DS7" s="624"/>
      <c r="DT7" s="624"/>
      <c r="DU7" s="624"/>
      <c r="DV7" s="624"/>
      <c r="DW7" s="624"/>
      <c r="DX7" s="624"/>
      <c r="DY7" s="624"/>
      <c r="DZ7" s="624"/>
      <c r="EA7" s="624"/>
      <c r="EB7" s="624"/>
      <c r="EC7" s="633"/>
    </row>
    <row r="8" spans="2:143" ht="11.25" customHeight="1">
      <c r="B8" s="620" t="s">
        <v>240</v>
      </c>
      <c r="C8" s="621"/>
      <c r="D8" s="621"/>
      <c r="E8" s="621"/>
      <c r="F8" s="621"/>
      <c r="G8" s="621"/>
      <c r="H8" s="621"/>
      <c r="I8" s="621"/>
      <c r="J8" s="621"/>
      <c r="K8" s="621"/>
      <c r="L8" s="621"/>
      <c r="M8" s="621"/>
      <c r="N8" s="621"/>
      <c r="O8" s="621"/>
      <c r="P8" s="621"/>
      <c r="Q8" s="622"/>
      <c r="R8" s="623">
        <v>6712</v>
      </c>
      <c r="S8" s="624"/>
      <c r="T8" s="624"/>
      <c r="U8" s="624"/>
      <c r="V8" s="624"/>
      <c r="W8" s="624"/>
      <c r="X8" s="624"/>
      <c r="Y8" s="625"/>
      <c r="Z8" s="626">
        <v>0.1</v>
      </c>
      <c r="AA8" s="626"/>
      <c r="AB8" s="626"/>
      <c r="AC8" s="626"/>
      <c r="AD8" s="627">
        <v>6712</v>
      </c>
      <c r="AE8" s="627"/>
      <c r="AF8" s="627"/>
      <c r="AG8" s="627"/>
      <c r="AH8" s="627"/>
      <c r="AI8" s="627"/>
      <c r="AJ8" s="627"/>
      <c r="AK8" s="627"/>
      <c r="AL8" s="628">
        <v>0.2</v>
      </c>
      <c r="AM8" s="629"/>
      <c r="AN8" s="629"/>
      <c r="AO8" s="630"/>
      <c r="AP8" s="620" t="s">
        <v>241</v>
      </c>
      <c r="AQ8" s="621"/>
      <c r="AR8" s="621"/>
      <c r="AS8" s="621"/>
      <c r="AT8" s="621"/>
      <c r="AU8" s="621"/>
      <c r="AV8" s="621"/>
      <c r="AW8" s="621"/>
      <c r="AX8" s="621"/>
      <c r="AY8" s="621"/>
      <c r="AZ8" s="621"/>
      <c r="BA8" s="621"/>
      <c r="BB8" s="621"/>
      <c r="BC8" s="621"/>
      <c r="BD8" s="621"/>
      <c r="BE8" s="621"/>
      <c r="BF8" s="622"/>
      <c r="BG8" s="623">
        <v>23238</v>
      </c>
      <c r="BH8" s="624"/>
      <c r="BI8" s="624"/>
      <c r="BJ8" s="624"/>
      <c r="BK8" s="624"/>
      <c r="BL8" s="624"/>
      <c r="BM8" s="624"/>
      <c r="BN8" s="625"/>
      <c r="BO8" s="626">
        <v>1.5</v>
      </c>
      <c r="BP8" s="626"/>
      <c r="BQ8" s="626"/>
      <c r="BR8" s="626"/>
      <c r="BS8" s="627" t="s">
        <v>131</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2064918</v>
      </c>
      <c r="CS8" s="624"/>
      <c r="CT8" s="624"/>
      <c r="CU8" s="624"/>
      <c r="CV8" s="624"/>
      <c r="CW8" s="624"/>
      <c r="CX8" s="624"/>
      <c r="CY8" s="625"/>
      <c r="CZ8" s="626">
        <v>27.6</v>
      </c>
      <c r="DA8" s="626"/>
      <c r="DB8" s="626"/>
      <c r="DC8" s="626"/>
      <c r="DD8" s="632">
        <v>87789</v>
      </c>
      <c r="DE8" s="624"/>
      <c r="DF8" s="624"/>
      <c r="DG8" s="624"/>
      <c r="DH8" s="624"/>
      <c r="DI8" s="624"/>
      <c r="DJ8" s="624"/>
      <c r="DK8" s="624"/>
      <c r="DL8" s="624"/>
      <c r="DM8" s="624"/>
      <c r="DN8" s="624"/>
      <c r="DO8" s="624"/>
      <c r="DP8" s="625"/>
      <c r="DQ8" s="632">
        <v>1255145</v>
      </c>
      <c r="DR8" s="624"/>
      <c r="DS8" s="624"/>
      <c r="DT8" s="624"/>
      <c r="DU8" s="624"/>
      <c r="DV8" s="624"/>
      <c r="DW8" s="624"/>
      <c r="DX8" s="624"/>
      <c r="DY8" s="624"/>
      <c r="DZ8" s="624"/>
      <c r="EA8" s="624"/>
      <c r="EB8" s="624"/>
      <c r="EC8" s="633"/>
    </row>
    <row r="9" spans="2:143" ht="11.25" customHeight="1">
      <c r="B9" s="620" t="s">
        <v>243</v>
      </c>
      <c r="C9" s="621"/>
      <c r="D9" s="621"/>
      <c r="E9" s="621"/>
      <c r="F9" s="621"/>
      <c r="G9" s="621"/>
      <c r="H9" s="621"/>
      <c r="I9" s="621"/>
      <c r="J9" s="621"/>
      <c r="K9" s="621"/>
      <c r="L9" s="621"/>
      <c r="M9" s="621"/>
      <c r="N9" s="621"/>
      <c r="O9" s="621"/>
      <c r="P9" s="621"/>
      <c r="Q9" s="622"/>
      <c r="R9" s="623">
        <v>4848</v>
      </c>
      <c r="S9" s="624"/>
      <c r="T9" s="624"/>
      <c r="U9" s="624"/>
      <c r="V9" s="624"/>
      <c r="W9" s="624"/>
      <c r="X9" s="624"/>
      <c r="Y9" s="625"/>
      <c r="Z9" s="626">
        <v>0.1</v>
      </c>
      <c r="AA9" s="626"/>
      <c r="AB9" s="626"/>
      <c r="AC9" s="626"/>
      <c r="AD9" s="627">
        <v>4848</v>
      </c>
      <c r="AE9" s="627"/>
      <c r="AF9" s="627"/>
      <c r="AG9" s="627"/>
      <c r="AH9" s="627"/>
      <c r="AI9" s="627"/>
      <c r="AJ9" s="627"/>
      <c r="AK9" s="627"/>
      <c r="AL9" s="628">
        <v>0.1</v>
      </c>
      <c r="AM9" s="629"/>
      <c r="AN9" s="629"/>
      <c r="AO9" s="630"/>
      <c r="AP9" s="620" t="s">
        <v>244</v>
      </c>
      <c r="AQ9" s="621"/>
      <c r="AR9" s="621"/>
      <c r="AS9" s="621"/>
      <c r="AT9" s="621"/>
      <c r="AU9" s="621"/>
      <c r="AV9" s="621"/>
      <c r="AW9" s="621"/>
      <c r="AX9" s="621"/>
      <c r="AY9" s="621"/>
      <c r="AZ9" s="621"/>
      <c r="BA9" s="621"/>
      <c r="BB9" s="621"/>
      <c r="BC9" s="621"/>
      <c r="BD9" s="621"/>
      <c r="BE9" s="621"/>
      <c r="BF9" s="622"/>
      <c r="BG9" s="623">
        <v>547699</v>
      </c>
      <c r="BH9" s="624"/>
      <c r="BI9" s="624"/>
      <c r="BJ9" s="624"/>
      <c r="BK9" s="624"/>
      <c r="BL9" s="624"/>
      <c r="BM9" s="624"/>
      <c r="BN9" s="625"/>
      <c r="BO9" s="626">
        <v>35.700000000000003</v>
      </c>
      <c r="BP9" s="626"/>
      <c r="BQ9" s="626"/>
      <c r="BR9" s="626"/>
      <c r="BS9" s="627" t="s">
        <v>140</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548103</v>
      </c>
      <c r="CS9" s="624"/>
      <c r="CT9" s="624"/>
      <c r="CU9" s="624"/>
      <c r="CV9" s="624"/>
      <c r="CW9" s="624"/>
      <c r="CX9" s="624"/>
      <c r="CY9" s="625"/>
      <c r="CZ9" s="626">
        <v>7.3</v>
      </c>
      <c r="DA9" s="626"/>
      <c r="DB9" s="626"/>
      <c r="DC9" s="626"/>
      <c r="DD9" s="632">
        <v>8304</v>
      </c>
      <c r="DE9" s="624"/>
      <c r="DF9" s="624"/>
      <c r="DG9" s="624"/>
      <c r="DH9" s="624"/>
      <c r="DI9" s="624"/>
      <c r="DJ9" s="624"/>
      <c r="DK9" s="624"/>
      <c r="DL9" s="624"/>
      <c r="DM9" s="624"/>
      <c r="DN9" s="624"/>
      <c r="DO9" s="624"/>
      <c r="DP9" s="625"/>
      <c r="DQ9" s="632">
        <v>455495</v>
      </c>
      <c r="DR9" s="624"/>
      <c r="DS9" s="624"/>
      <c r="DT9" s="624"/>
      <c r="DU9" s="624"/>
      <c r="DV9" s="624"/>
      <c r="DW9" s="624"/>
      <c r="DX9" s="624"/>
      <c r="DY9" s="624"/>
      <c r="DZ9" s="624"/>
      <c r="EA9" s="624"/>
      <c r="EB9" s="624"/>
      <c r="EC9" s="633"/>
    </row>
    <row r="10" spans="2:143" ht="11.25" customHeight="1">
      <c r="B10" s="620" t="s">
        <v>246</v>
      </c>
      <c r="C10" s="621"/>
      <c r="D10" s="621"/>
      <c r="E10" s="621"/>
      <c r="F10" s="621"/>
      <c r="G10" s="621"/>
      <c r="H10" s="621"/>
      <c r="I10" s="621"/>
      <c r="J10" s="621"/>
      <c r="K10" s="621"/>
      <c r="L10" s="621"/>
      <c r="M10" s="621"/>
      <c r="N10" s="621"/>
      <c r="O10" s="621"/>
      <c r="P10" s="621"/>
      <c r="Q10" s="622"/>
      <c r="R10" s="623" t="s">
        <v>131</v>
      </c>
      <c r="S10" s="624"/>
      <c r="T10" s="624"/>
      <c r="U10" s="624"/>
      <c r="V10" s="624"/>
      <c r="W10" s="624"/>
      <c r="X10" s="624"/>
      <c r="Y10" s="625"/>
      <c r="Z10" s="626" t="s">
        <v>131</v>
      </c>
      <c r="AA10" s="626"/>
      <c r="AB10" s="626"/>
      <c r="AC10" s="626"/>
      <c r="AD10" s="627" t="s">
        <v>131</v>
      </c>
      <c r="AE10" s="627"/>
      <c r="AF10" s="627"/>
      <c r="AG10" s="627"/>
      <c r="AH10" s="627"/>
      <c r="AI10" s="627"/>
      <c r="AJ10" s="627"/>
      <c r="AK10" s="627"/>
      <c r="AL10" s="628" t="s">
        <v>131</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33702</v>
      </c>
      <c r="BH10" s="624"/>
      <c r="BI10" s="624"/>
      <c r="BJ10" s="624"/>
      <c r="BK10" s="624"/>
      <c r="BL10" s="624"/>
      <c r="BM10" s="624"/>
      <c r="BN10" s="625"/>
      <c r="BO10" s="626">
        <v>2.2000000000000002</v>
      </c>
      <c r="BP10" s="626"/>
      <c r="BQ10" s="626"/>
      <c r="BR10" s="626"/>
      <c r="BS10" s="627" t="s">
        <v>131</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1325</v>
      </c>
      <c r="CS10" s="624"/>
      <c r="CT10" s="624"/>
      <c r="CU10" s="624"/>
      <c r="CV10" s="624"/>
      <c r="CW10" s="624"/>
      <c r="CX10" s="624"/>
      <c r="CY10" s="625"/>
      <c r="CZ10" s="626">
        <v>0</v>
      </c>
      <c r="DA10" s="626"/>
      <c r="DB10" s="626"/>
      <c r="DC10" s="626"/>
      <c r="DD10" s="632" t="s">
        <v>235</v>
      </c>
      <c r="DE10" s="624"/>
      <c r="DF10" s="624"/>
      <c r="DG10" s="624"/>
      <c r="DH10" s="624"/>
      <c r="DI10" s="624"/>
      <c r="DJ10" s="624"/>
      <c r="DK10" s="624"/>
      <c r="DL10" s="624"/>
      <c r="DM10" s="624"/>
      <c r="DN10" s="624"/>
      <c r="DO10" s="624"/>
      <c r="DP10" s="625"/>
      <c r="DQ10" s="632">
        <v>1325</v>
      </c>
      <c r="DR10" s="624"/>
      <c r="DS10" s="624"/>
      <c r="DT10" s="624"/>
      <c r="DU10" s="624"/>
      <c r="DV10" s="624"/>
      <c r="DW10" s="624"/>
      <c r="DX10" s="624"/>
      <c r="DY10" s="624"/>
      <c r="DZ10" s="624"/>
      <c r="EA10" s="624"/>
      <c r="EB10" s="624"/>
      <c r="EC10" s="633"/>
    </row>
    <row r="11" spans="2:143" ht="11.25" customHeight="1">
      <c r="B11" s="620" t="s">
        <v>249</v>
      </c>
      <c r="C11" s="621"/>
      <c r="D11" s="621"/>
      <c r="E11" s="621"/>
      <c r="F11" s="621"/>
      <c r="G11" s="621"/>
      <c r="H11" s="621"/>
      <c r="I11" s="621"/>
      <c r="J11" s="621"/>
      <c r="K11" s="621"/>
      <c r="L11" s="621"/>
      <c r="M11" s="621"/>
      <c r="N11" s="621"/>
      <c r="O11" s="621"/>
      <c r="P11" s="621"/>
      <c r="Q11" s="622"/>
      <c r="R11" s="623">
        <v>319685</v>
      </c>
      <c r="S11" s="624"/>
      <c r="T11" s="624"/>
      <c r="U11" s="624"/>
      <c r="V11" s="624"/>
      <c r="W11" s="624"/>
      <c r="X11" s="624"/>
      <c r="Y11" s="625"/>
      <c r="Z11" s="628">
        <v>3.9</v>
      </c>
      <c r="AA11" s="629"/>
      <c r="AB11" s="629"/>
      <c r="AC11" s="635"/>
      <c r="AD11" s="632">
        <v>319685</v>
      </c>
      <c r="AE11" s="624"/>
      <c r="AF11" s="624"/>
      <c r="AG11" s="624"/>
      <c r="AH11" s="624"/>
      <c r="AI11" s="624"/>
      <c r="AJ11" s="624"/>
      <c r="AK11" s="625"/>
      <c r="AL11" s="628">
        <v>7.2</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51086</v>
      </c>
      <c r="BH11" s="624"/>
      <c r="BI11" s="624"/>
      <c r="BJ11" s="624"/>
      <c r="BK11" s="624"/>
      <c r="BL11" s="624"/>
      <c r="BM11" s="624"/>
      <c r="BN11" s="625"/>
      <c r="BO11" s="626">
        <v>3.3</v>
      </c>
      <c r="BP11" s="626"/>
      <c r="BQ11" s="626"/>
      <c r="BR11" s="626"/>
      <c r="BS11" s="627" t="s">
        <v>131</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526189</v>
      </c>
      <c r="CS11" s="624"/>
      <c r="CT11" s="624"/>
      <c r="CU11" s="624"/>
      <c r="CV11" s="624"/>
      <c r="CW11" s="624"/>
      <c r="CX11" s="624"/>
      <c r="CY11" s="625"/>
      <c r="CZ11" s="626">
        <v>7</v>
      </c>
      <c r="DA11" s="626"/>
      <c r="DB11" s="626"/>
      <c r="DC11" s="626"/>
      <c r="DD11" s="632">
        <v>75074</v>
      </c>
      <c r="DE11" s="624"/>
      <c r="DF11" s="624"/>
      <c r="DG11" s="624"/>
      <c r="DH11" s="624"/>
      <c r="DI11" s="624"/>
      <c r="DJ11" s="624"/>
      <c r="DK11" s="624"/>
      <c r="DL11" s="624"/>
      <c r="DM11" s="624"/>
      <c r="DN11" s="624"/>
      <c r="DO11" s="624"/>
      <c r="DP11" s="625"/>
      <c r="DQ11" s="632">
        <v>446741</v>
      </c>
      <c r="DR11" s="624"/>
      <c r="DS11" s="624"/>
      <c r="DT11" s="624"/>
      <c r="DU11" s="624"/>
      <c r="DV11" s="624"/>
      <c r="DW11" s="624"/>
      <c r="DX11" s="624"/>
      <c r="DY11" s="624"/>
      <c r="DZ11" s="624"/>
      <c r="EA11" s="624"/>
      <c r="EB11" s="624"/>
      <c r="EC11" s="633"/>
    </row>
    <row r="12" spans="2:143" ht="11.25" customHeight="1">
      <c r="B12" s="620" t="s">
        <v>252</v>
      </c>
      <c r="C12" s="621"/>
      <c r="D12" s="621"/>
      <c r="E12" s="621"/>
      <c r="F12" s="621"/>
      <c r="G12" s="621"/>
      <c r="H12" s="621"/>
      <c r="I12" s="621"/>
      <c r="J12" s="621"/>
      <c r="K12" s="621"/>
      <c r="L12" s="621"/>
      <c r="M12" s="621"/>
      <c r="N12" s="621"/>
      <c r="O12" s="621"/>
      <c r="P12" s="621"/>
      <c r="Q12" s="622"/>
      <c r="R12" s="623" t="s">
        <v>140</v>
      </c>
      <c r="S12" s="624"/>
      <c r="T12" s="624"/>
      <c r="U12" s="624"/>
      <c r="V12" s="624"/>
      <c r="W12" s="624"/>
      <c r="X12" s="624"/>
      <c r="Y12" s="625"/>
      <c r="Z12" s="626" t="s">
        <v>235</v>
      </c>
      <c r="AA12" s="626"/>
      <c r="AB12" s="626"/>
      <c r="AC12" s="626"/>
      <c r="AD12" s="627" t="s">
        <v>235</v>
      </c>
      <c r="AE12" s="627"/>
      <c r="AF12" s="627"/>
      <c r="AG12" s="627"/>
      <c r="AH12" s="627"/>
      <c r="AI12" s="627"/>
      <c r="AJ12" s="627"/>
      <c r="AK12" s="627"/>
      <c r="AL12" s="628" t="s">
        <v>131</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732667</v>
      </c>
      <c r="BH12" s="624"/>
      <c r="BI12" s="624"/>
      <c r="BJ12" s="624"/>
      <c r="BK12" s="624"/>
      <c r="BL12" s="624"/>
      <c r="BM12" s="624"/>
      <c r="BN12" s="625"/>
      <c r="BO12" s="626">
        <v>47.8</v>
      </c>
      <c r="BP12" s="626"/>
      <c r="BQ12" s="626"/>
      <c r="BR12" s="626"/>
      <c r="BS12" s="627" t="s">
        <v>235</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535181</v>
      </c>
      <c r="CS12" s="624"/>
      <c r="CT12" s="624"/>
      <c r="CU12" s="624"/>
      <c r="CV12" s="624"/>
      <c r="CW12" s="624"/>
      <c r="CX12" s="624"/>
      <c r="CY12" s="625"/>
      <c r="CZ12" s="626">
        <v>7.2</v>
      </c>
      <c r="DA12" s="626"/>
      <c r="DB12" s="626"/>
      <c r="DC12" s="626"/>
      <c r="DD12" s="632">
        <v>7278</v>
      </c>
      <c r="DE12" s="624"/>
      <c r="DF12" s="624"/>
      <c r="DG12" s="624"/>
      <c r="DH12" s="624"/>
      <c r="DI12" s="624"/>
      <c r="DJ12" s="624"/>
      <c r="DK12" s="624"/>
      <c r="DL12" s="624"/>
      <c r="DM12" s="624"/>
      <c r="DN12" s="624"/>
      <c r="DO12" s="624"/>
      <c r="DP12" s="625"/>
      <c r="DQ12" s="632">
        <v>460779</v>
      </c>
      <c r="DR12" s="624"/>
      <c r="DS12" s="624"/>
      <c r="DT12" s="624"/>
      <c r="DU12" s="624"/>
      <c r="DV12" s="624"/>
      <c r="DW12" s="624"/>
      <c r="DX12" s="624"/>
      <c r="DY12" s="624"/>
      <c r="DZ12" s="624"/>
      <c r="EA12" s="624"/>
      <c r="EB12" s="624"/>
      <c r="EC12" s="633"/>
    </row>
    <row r="13" spans="2:143" ht="11.25" customHeight="1">
      <c r="B13" s="620" t="s">
        <v>255</v>
      </c>
      <c r="C13" s="621"/>
      <c r="D13" s="621"/>
      <c r="E13" s="621"/>
      <c r="F13" s="621"/>
      <c r="G13" s="621"/>
      <c r="H13" s="621"/>
      <c r="I13" s="621"/>
      <c r="J13" s="621"/>
      <c r="K13" s="621"/>
      <c r="L13" s="621"/>
      <c r="M13" s="621"/>
      <c r="N13" s="621"/>
      <c r="O13" s="621"/>
      <c r="P13" s="621"/>
      <c r="Q13" s="622"/>
      <c r="R13" s="623" t="s">
        <v>140</v>
      </c>
      <c r="S13" s="624"/>
      <c r="T13" s="624"/>
      <c r="U13" s="624"/>
      <c r="V13" s="624"/>
      <c r="W13" s="624"/>
      <c r="X13" s="624"/>
      <c r="Y13" s="625"/>
      <c r="Z13" s="626" t="s">
        <v>131</v>
      </c>
      <c r="AA13" s="626"/>
      <c r="AB13" s="626"/>
      <c r="AC13" s="626"/>
      <c r="AD13" s="627" t="s">
        <v>235</v>
      </c>
      <c r="AE13" s="627"/>
      <c r="AF13" s="627"/>
      <c r="AG13" s="627"/>
      <c r="AH13" s="627"/>
      <c r="AI13" s="627"/>
      <c r="AJ13" s="627"/>
      <c r="AK13" s="627"/>
      <c r="AL13" s="628" t="s">
        <v>131</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710045</v>
      </c>
      <c r="BH13" s="624"/>
      <c r="BI13" s="624"/>
      <c r="BJ13" s="624"/>
      <c r="BK13" s="624"/>
      <c r="BL13" s="624"/>
      <c r="BM13" s="624"/>
      <c r="BN13" s="625"/>
      <c r="BO13" s="626">
        <v>46.3</v>
      </c>
      <c r="BP13" s="626"/>
      <c r="BQ13" s="626"/>
      <c r="BR13" s="626"/>
      <c r="BS13" s="627" t="s">
        <v>131</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1233742</v>
      </c>
      <c r="CS13" s="624"/>
      <c r="CT13" s="624"/>
      <c r="CU13" s="624"/>
      <c r="CV13" s="624"/>
      <c r="CW13" s="624"/>
      <c r="CX13" s="624"/>
      <c r="CY13" s="625"/>
      <c r="CZ13" s="626">
        <v>16.5</v>
      </c>
      <c r="DA13" s="626"/>
      <c r="DB13" s="626"/>
      <c r="DC13" s="626"/>
      <c r="DD13" s="632">
        <v>963636</v>
      </c>
      <c r="DE13" s="624"/>
      <c r="DF13" s="624"/>
      <c r="DG13" s="624"/>
      <c r="DH13" s="624"/>
      <c r="DI13" s="624"/>
      <c r="DJ13" s="624"/>
      <c r="DK13" s="624"/>
      <c r="DL13" s="624"/>
      <c r="DM13" s="624"/>
      <c r="DN13" s="624"/>
      <c r="DO13" s="624"/>
      <c r="DP13" s="625"/>
      <c r="DQ13" s="632">
        <v>872994</v>
      </c>
      <c r="DR13" s="624"/>
      <c r="DS13" s="624"/>
      <c r="DT13" s="624"/>
      <c r="DU13" s="624"/>
      <c r="DV13" s="624"/>
      <c r="DW13" s="624"/>
      <c r="DX13" s="624"/>
      <c r="DY13" s="624"/>
      <c r="DZ13" s="624"/>
      <c r="EA13" s="624"/>
      <c r="EB13" s="624"/>
      <c r="EC13" s="633"/>
    </row>
    <row r="14" spans="2:143" ht="11.25" customHeight="1">
      <c r="B14" s="620" t="s">
        <v>258</v>
      </c>
      <c r="C14" s="621"/>
      <c r="D14" s="621"/>
      <c r="E14" s="621"/>
      <c r="F14" s="621"/>
      <c r="G14" s="621"/>
      <c r="H14" s="621"/>
      <c r="I14" s="621"/>
      <c r="J14" s="621"/>
      <c r="K14" s="621"/>
      <c r="L14" s="621"/>
      <c r="M14" s="621"/>
      <c r="N14" s="621"/>
      <c r="O14" s="621"/>
      <c r="P14" s="621"/>
      <c r="Q14" s="622"/>
      <c r="R14" s="623" t="s">
        <v>131</v>
      </c>
      <c r="S14" s="624"/>
      <c r="T14" s="624"/>
      <c r="U14" s="624"/>
      <c r="V14" s="624"/>
      <c r="W14" s="624"/>
      <c r="X14" s="624"/>
      <c r="Y14" s="625"/>
      <c r="Z14" s="626" t="s">
        <v>140</v>
      </c>
      <c r="AA14" s="626"/>
      <c r="AB14" s="626"/>
      <c r="AC14" s="626"/>
      <c r="AD14" s="627" t="s">
        <v>235</v>
      </c>
      <c r="AE14" s="627"/>
      <c r="AF14" s="627"/>
      <c r="AG14" s="627"/>
      <c r="AH14" s="627"/>
      <c r="AI14" s="627"/>
      <c r="AJ14" s="627"/>
      <c r="AK14" s="627"/>
      <c r="AL14" s="628" t="s">
        <v>235</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66699</v>
      </c>
      <c r="BH14" s="624"/>
      <c r="BI14" s="624"/>
      <c r="BJ14" s="624"/>
      <c r="BK14" s="624"/>
      <c r="BL14" s="624"/>
      <c r="BM14" s="624"/>
      <c r="BN14" s="625"/>
      <c r="BO14" s="626">
        <v>4.3</v>
      </c>
      <c r="BP14" s="626"/>
      <c r="BQ14" s="626"/>
      <c r="BR14" s="626"/>
      <c r="BS14" s="627" t="s">
        <v>131</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247960</v>
      </c>
      <c r="CS14" s="624"/>
      <c r="CT14" s="624"/>
      <c r="CU14" s="624"/>
      <c r="CV14" s="624"/>
      <c r="CW14" s="624"/>
      <c r="CX14" s="624"/>
      <c r="CY14" s="625"/>
      <c r="CZ14" s="626">
        <v>3.3</v>
      </c>
      <c r="DA14" s="626"/>
      <c r="DB14" s="626"/>
      <c r="DC14" s="626"/>
      <c r="DD14" s="632">
        <v>556</v>
      </c>
      <c r="DE14" s="624"/>
      <c r="DF14" s="624"/>
      <c r="DG14" s="624"/>
      <c r="DH14" s="624"/>
      <c r="DI14" s="624"/>
      <c r="DJ14" s="624"/>
      <c r="DK14" s="624"/>
      <c r="DL14" s="624"/>
      <c r="DM14" s="624"/>
      <c r="DN14" s="624"/>
      <c r="DO14" s="624"/>
      <c r="DP14" s="625"/>
      <c r="DQ14" s="632">
        <v>229310</v>
      </c>
      <c r="DR14" s="624"/>
      <c r="DS14" s="624"/>
      <c r="DT14" s="624"/>
      <c r="DU14" s="624"/>
      <c r="DV14" s="624"/>
      <c r="DW14" s="624"/>
      <c r="DX14" s="624"/>
      <c r="DY14" s="624"/>
      <c r="DZ14" s="624"/>
      <c r="EA14" s="624"/>
      <c r="EB14" s="624"/>
      <c r="EC14" s="633"/>
    </row>
    <row r="15" spans="2:143" ht="11.25" customHeight="1">
      <c r="B15" s="620" t="s">
        <v>261</v>
      </c>
      <c r="C15" s="621"/>
      <c r="D15" s="621"/>
      <c r="E15" s="621"/>
      <c r="F15" s="621"/>
      <c r="G15" s="621"/>
      <c r="H15" s="621"/>
      <c r="I15" s="621"/>
      <c r="J15" s="621"/>
      <c r="K15" s="621"/>
      <c r="L15" s="621"/>
      <c r="M15" s="621"/>
      <c r="N15" s="621"/>
      <c r="O15" s="621"/>
      <c r="P15" s="621"/>
      <c r="Q15" s="622"/>
      <c r="R15" s="623" t="s">
        <v>131</v>
      </c>
      <c r="S15" s="624"/>
      <c r="T15" s="624"/>
      <c r="U15" s="624"/>
      <c r="V15" s="624"/>
      <c r="W15" s="624"/>
      <c r="X15" s="624"/>
      <c r="Y15" s="625"/>
      <c r="Z15" s="626" t="s">
        <v>131</v>
      </c>
      <c r="AA15" s="626"/>
      <c r="AB15" s="626"/>
      <c r="AC15" s="626"/>
      <c r="AD15" s="627" t="s">
        <v>131</v>
      </c>
      <c r="AE15" s="627"/>
      <c r="AF15" s="627"/>
      <c r="AG15" s="627"/>
      <c r="AH15" s="627"/>
      <c r="AI15" s="627"/>
      <c r="AJ15" s="627"/>
      <c r="AK15" s="627"/>
      <c r="AL15" s="628" t="s">
        <v>140</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67437</v>
      </c>
      <c r="BH15" s="624"/>
      <c r="BI15" s="624"/>
      <c r="BJ15" s="624"/>
      <c r="BK15" s="624"/>
      <c r="BL15" s="624"/>
      <c r="BM15" s="624"/>
      <c r="BN15" s="625"/>
      <c r="BO15" s="626">
        <v>4.4000000000000004</v>
      </c>
      <c r="BP15" s="626"/>
      <c r="BQ15" s="626"/>
      <c r="BR15" s="626"/>
      <c r="BS15" s="627" t="s">
        <v>235</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661082</v>
      </c>
      <c r="CS15" s="624"/>
      <c r="CT15" s="624"/>
      <c r="CU15" s="624"/>
      <c r="CV15" s="624"/>
      <c r="CW15" s="624"/>
      <c r="CX15" s="624"/>
      <c r="CY15" s="625"/>
      <c r="CZ15" s="626">
        <v>8.8000000000000007</v>
      </c>
      <c r="DA15" s="626"/>
      <c r="DB15" s="626"/>
      <c r="DC15" s="626"/>
      <c r="DD15" s="632">
        <v>169453</v>
      </c>
      <c r="DE15" s="624"/>
      <c r="DF15" s="624"/>
      <c r="DG15" s="624"/>
      <c r="DH15" s="624"/>
      <c r="DI15" s="624"/>
      <c r="DJ15" s="624"/>
      <c r="DK15" s="624"/>
      <c r="DL15" s="624"/>
      <c r="DM15" s="624"/>
      <c r="DN15" s="624"/>
      <c r="DO15" s="624"/>
      <c r="DP15" s="625"/>
      <c r="DQ15" s="632">
        <v>501330</v>
      </c>
      <c r="DR15" s="624"/>
      <c r="DS15" s="624"/>
      <c r="DT15" s="624"/>
      <c r="DU15" s="624"/>
      <c r="DV15" s="624"/>
      <c r="DW15" s="624"/>
      <c r="DX15" s="624"/>
      <c r="DY15" s="624"/>
      <c r="DZ15" s="624"/>
      <c r="EA15" s="624"/>
      <c r="EB15" s="624"/>
      <c r="EC15" s="633"/>
    </row>
    <row r="16" spans="2:143" ht="11.25" customHeight="1">
      <c r="B16" s="620" t="s">
        <v>264</v>
      </c>
      <c r="C16" s="621"/>
      <c r="D16" s="621"/>
      <c r="E16" s="621"/>
      <c r="F16" s="621"/>
      <c r="G16" s="621"/>
      <c r="H16" s="621"/>
      <c r="I16" s="621"/>
      <c r="J16" s="621"/>
      <c r="K16" s="621"/>
      <c r="L16" s="621"/>
      <c r="M16" s="621"/>
      <c r="N16" s="621"/>
      <c r="O16" s="621"/>
      <c r="P16" s="621"/>
      <c r="Q16" s="622"/>
      <c r="R16" s="623">
        <v>3872</v>
      </c>
      <c r="S16" s="624"/>
      <c r="T16" s="624"/>
      <c r="U16" s="624"/>
      <c r="V16" s="624"/>
      <c r="W16" s="624"/>
      <c r="X16" s="624"/>
      <c r="Y16" s="625"/>
      <c r="Z16" s="626">
        <v>0</v>
      </c>
      <c r="AA16" s="626"/>
      <c r="AB16" s="626"/>
      <c r="AC16" s="626"/>
      <c r="AD16" s="627">
        <v>3872</v>
      </c>
      <c r="AE16" s="627"/>
      <c r="AF16" s="627"/>
      <c r="AG16" s="627"/>
      <c r="AH16" s="627"/>
      <c r="AI16" s="627"/>
      <c r="AJ16" s="627"/>
      <c r="AK16" s="627"/>
      <c r="AL16" s="628">
        <v>0.1</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140</v>
      </c>
      <c r="BP16" s="626"/>
      <c r="BQ16" s="626"/>
      <c r="BR16" s="626"/>
      <c r="BS16" s="627" t="s">
        <v>131</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v>11496</v>
      </c>
      <c r="CS16" s="624"/>
      <c r="CT16" s="624"/>
      <c r="CU16" s="624"/>
      <c r="CV16" s="624"/>
      <c r="CW16" s="624"/>
      <c r="CX16" s="624"/>
      <c r="CY16" s="625"/>
      <c r="CZ16" s="626">
        <v>0.2</v>
      </c>
      <c r="DA16" s="626"/>
      <c r="DB16" s="626"/>
      <c r="DC16" s="626"/>
      <c r="DD16" s="632" t="s">
        <v>131</v>
      </c>
      <c r="DE16" s="624"/>
      <c r="DF16" s="624"/>
      <c r="DG16" s="624"/>
      <c r="DH16" s="624"/>
      <c r="DI16" s="624"/>
      <c r="DJ16" s="624"/>
      <c r="DK16" s="624"/>
      <c r="DL16" s="624"/>
      <c r="DM16" s="624"/>
      <c r="DN16" s="624"/>
      <c r="DO16" s="624"/>
      <c r="DP16" s="625"/>
      <c r="DQ16" s="632">
        <v>11496</v>
      </c>
      <c r="DR16" s="624"/>
      <c r="DS16" s="624"/>
      <c r="DT16" s="624"/>
      <c r="DU16" s="624"/>
      <c r="DV16" s="624"/>
      <c r="DW16" s="624"/>
      <c r="DX16" s="624"/>
      <c r="DY16" s="624"/>
      <c r="DZ16" s="624"/>
      <c r="EA16" s="624"/>
      <c r="EB16" s="624"/>
      <c r="EC16" s="633"/>
    </row>
    <row r="17" spans="2:133" ht="11.25" customHeight="1">
      <c r="B17" s="620" t="s">
        <v>267</v>
      </c>
      <c r="C17" s="621"/>
      <c r="D17" s="621"/>
      <c r="E17" s="621"/>
      <c r="F17" s="621"/>
      <c r="G17" s="621"/>
      <c r="H17" s="621"/>
      <c r="I17" s="621"/>
      <c r="J17" s="621"/>
      <c r="K17" s="621"/>
      <c r="L17" s="621"/>
      <c r="M17" s="621"/>
      <c r="N17" s="621"/>
      <c r="O17" s="621"/>
      <c r="P17" s="621"/>
      <c r="Q17" s="622"/>
      <c r="R17" s="623">
        <v>23372</v>
      </c>
      <c r="S17" s="624"/>
      <c r="T17" s="624"/>
      <c r="U17" s="624"/>
      <c r="V17" s="624"/>
      <c r="W17" s="624"/>
      <c r="X17" s="624"/>
      <c r="Y17" s="625"/>
      <c r="Z17" s="626">
        <v>0.3</v>
      </c>
      <c r="AA17" s="626"/>
      <c r="AB17" s="626"/>
      <c r="AC17" s="626"/>
      <c r="AD17" s="627">
        <v>23372</v>
      </c>
      <c r="AE17" s="627"/>
      <c r="AF17" s="627"/>
      <c r="AG17" s="627"/>
      <c r="AH17" s="627"/>
      <c r="AI17" s="627"/>
      <c r="AJ17" s="627"/>
      <c r="AK17" s="627"/>
      <c r="AL17" s="628">
        <v>0.5</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131</v>
      </c>
      <c r="BP17" s="626"/>
      <c r="BQ17" s="626"/>
      <c r="BR17" s="626"/>
      <c r="BS17" s="627" t="s">
        <v>140</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471377</v>
      </c>
      <c r="CS17" s="624"/>
      <c r="CT17" s="624"/>
      <c r="CU17" s="624"/>
      <c r="CV17" s="624"/>
      <c r="CW17" s="624"/>
      <c r="CX17" s="624"/>
      <c r="CY17" s="625"/>
      <c r="CZ17" s="626">
        <v>6.3</v>
      </c>
      <c r="DA17" s="626"/>
      <c r="DB17" s="626"/>
      <c r="DC17" s="626"/>
      <c r="DD17" s="632" t="s">
        <v>235</v>
      </c>
      <c r="DE17" s="624"/>
      <c r="DF17" s="624"/>
      <c r="DG17" s="624"/>
      <c r="DH17" s="624"/>
      <c r="DI17" s="624"/>
      <c r="DJ17" s="624"/>
      <c r="DK17" s="624"/>
      <c r="DL17" s="624"/>
      <c r="DM17" s="624"/>
      <c r="DN17" s="624"/>
      <c r="DO17" s="624"/>
      <c r="DP17" s="625"/>
      <c r="DQ17" s="632">
        <v>467911</v>
      </c>
      <c r="DR17" s="624"/>
      <c r="DS17" s="624"/>
      <c r="DT17" s="624"/>
      <c r="DU17" s="624"/>
      <c r="DV17" s="624"/>
      <c r="DW17" s="624"/>
      <c r="DX17" s="624"/>
      <c r="DY17" s="624"/>
      <c r="DZ17" s="624"/>
      <c r="EA17" s="624"/>
      <c r="EB17" s="624"/>
      <c r="EC17" s="633"/>
    </row>
    <row r="18" spans="2:133" ht="11.25" customHeight="1">
      <c r="B18" s="620" t="s">
        <v>270</v>
      </c>
      <c r="C18" s="621"/>
      <c r="D18" s="621"/>
      <c r="E18" s="621"/>
      <c r="F18" s="621"/>
      <c r="G18" s="621"/>
      <c r="H18" s="621"/>
      <c r="I18" s="621"/>
      <c r="J18" s="621"/>
      <c r="K18" s="621"/>
      <c r="L18" s="621"/>
      <c r="M18" s="621"/>
      <c r="N18" s="621"/>
      <c r="O18" s="621"/>
      <c r="P18" s="621"/>
      <c r="Q18" s="622"/>
      <c r="R18" s="623">
        <v>13959</v>
      </c>
      <c r="S18" s="624"/>
      <c r="T18" s="624"/>
      <c r="U18" s="624"/>
      <c r="V18" s="624"/>
      <c r="W18" s="624"/>
      <c r="X18" s="624"/>
      <c r="Y18" s="625"/>
      <c r="Z18" s="626">
        <v>0.2</v>
      </c>
      <c r="AA18" s="626"/>
      <c r="AB18" s="626"/>
      <c r="AC18" s="626"/>
      <c r="AD18" s="627">
        <v>13959</v>
      </c>
      <c r="AE18" s="627"/>
      <c r="AF18" s="627"/>
      <c r="AG18" s="627"/>
      <c r="AH18" s="627"/>
      <c r="AI18" s="627"/>
      <c r="AJ18" s="627"/>
      <c r="AK18" s="627"/>
      <c r="AL18" s="628">
        <v>0.3</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131</v>
      </c>
      <c r="BH18" s="624"/>
      <c r="BI18" s="624"/>
      <c r="BJ18" s="624"/>
      <c r="BK18" s="624"/>
      <c r="BL18" s="624"/>
      <c r="BM18" s="624"/>
      <c r="BN18" s="625"/>
      <c r="BO18" s="626" t="s">
        <v>131</v>
      </c>
      <c r="BP18" s="626"/>
      <c r="BQ18" s="626"/>
      <c r="BR18" s="626"/>
      <c r="BS18" s="627" t="s">
        <v>131</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t="s">
        <v>131</v>
      </c>
      <c r="CS18" s="624"/>
      <c r="CT18" s="624"/>
      <c r="CU18" s="624"/>
      <c r="CV18" s="624"/>
      <c r="CW18" s="624"/>
      <c r="CX18" s="624"/>
      <c r="CY18" s="625"/>
      <c r="CZ18" s="626" t="s">
        <v>131</v>
      </c>
      <c r="DA18" s="626"/>
      <c r="DB18" s="626"/>
      <c r="DC18" s="626"/>
      <c r="DD18" s="632" t="s">
        <v>131</v>
      </c>
      <c r="DE18" s="624"/>
      <c r="DF18" s="624"/>
      <c r="DG18" s="624"/>
      <c r="DH18" s="624"/>
      <c r="DI18" s="624"/>
      <c r="DJ18" s="624"/>
      <c r="DK18" s="624"/>
      <c r="DL18" s="624"/>
      <c r="DM18" s="624"/>
      <c r="DN18" s="624"/>
      <c r="DO18" s="624"/>
      <c r="DP18" s="625"/>
      <c r="DQ18" s="632" t="s">
        <v>131</v>
      </c>
      <c r="DR18" s="624"/>
      <c r="DS18" s="624"/>
      <c r="DT18" s="624"/>
      <c r="DU18" s="624"/>
      <c r="DV18" s="624"/>
      <c r="DW18" s="624"/>
      <c r="DX18" s="624"/>
      <c r="DY18" s="624"/>
      <c r="DZ18" s="624"/>
      <c r="EA18" s="624"/>
      <c r="EB18" s="624"/>
      <c r="EC18" s="633"/>
    </row>
    <row r="19" spans="2:133" ht="11.25" customHeight="1">
      <c r="B19" s="620" t="s">
        <v>273</v>
      </c>
      <c r="C19" s="621"/>
      <c r="D19" s="621"/>
      <c r="E19" s="621"/>
      <c r="F19" s="621"/>
      <c r="G19" s="621"/>
      <c r="H19" s="621"/>
      <c r="I19" s="621"/>
      <c r="J19" s="621"/>
      <c r="K19" s="621"/>
      <c r="L19" s="621"/>
      <c r="M19" s="621"/>
      <c r="N19" s="621"/>
      <c r="O19" s="621"/>
      <c r="P19" s="621"/>
      <c r="Q19" s="622"/>
      <c r="R19" s="623">
        <v>11364</v>
      </c>
      <c r="S19" s="624"/>
      <c r="T19" s="624"/>
      <c r="U19" s="624"/>
      <c r="V19" s="624"/>
      <c r="W19" s="624"/>
      <c r="X19" s="624"/>
      <c r="Y19" s="625"/>
      <c r="Z19" s="626">
        <v>0.1</v>
      </c>
      <c r="AA19" s="626"/>
      <c r="AB19" s="626"/>
      <c r="AC19" s="626"/>
      <c r="AD19" s="627">
        <v>11364</v>
      </c>
      <c r="AE19" s="627"/>
      <c r="AF19" s="627"/>
      <c r="AG19" s="627"/>
      <c r="AH19" s="627"/>
      <c r="AI19" s="627"/>
      <c r="AJ19" s="627"/>
      <c r="AK19" s="627"/>
      <c r="AL19" s="628">
        <v>0.3</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v>11531</v>
      </c>
      <c r="BH19" s="624"/>
      <c r="BI19" s="624"/>
      <c r="BJ19" s="624"/>
      <c r="BK19" s="624"/>
      <c r="BL19" s="624"/>
      <c r="BM19" s="624"/>
      <c r="BN19" s="625"/>
      <c r="BO19" s="626">
        <v>0.8</v>
      </c>
      <c r="BP19" s="626"/>
      <c r="BQ19" s="626"/>
      <c r="BR19" s="626"/>
      <c r="BS19" s="627" t="s">
        <v>131</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235</v>
      </c>
      <c r="CS19" s="624"/>
      <c r="CT19" s="624"/>
      <c r="CU19" s="624"/>
      <c r="CV19" s="624"/>
      <c r="CW19" s="624"/>
      <c r="CX19" s="624"/>
      <c r="CY19" s="625"/>
      <c r="CZ19" s="626" t="s">
        <v>235</v>
      </c>
      <c r="DA19" s="626"/>
      <c r="DB19" s="626"/>
      <c r="DC19" s="626"/>
      <c r="DD19" s="632" t="s">
        <v>131</v>
      </c>
      <c r="DE19" s="624"/>
      <c r="DF19" s="624"/>
      <c r="DG19" s="624"/>
      <c r="DH19" s="624"/>
      <c r="DI19" s="624"/>
      <c r="DJ19" s="624"/>
      <c r="DK19" s="624"/>
      <c r="DL19" s="624"/>
      <c r="DM19" s="624"/>
      <c r="DN19" s="624"/>
      <c r="DO19" s="624"/>
      <c r="DP19" s="625"/>
      <c r="DQ19" s="632" t="s">
        <v>235</v>
      </c>
      <c r="DR19" s="624"/>
      <c r="DS19" s="624"/>
      <c r="DT19" s="624"/>
      <c r="DU19" s="624"/>
      <c r="DV19" s="624"/>
      <c r="DW19" s="624"/>
      <c r="DX19" s="624"/>
      <c r="DY19" s="624"/>
      <c r="DZ19" s="624"/>
      <c r="EA19" s="624"/>
      <c r="EB19" s="624"/>
      <c r="EC19" s="633"/>
    </row>
    <row r="20" spans="2:133" ht="11.25" customHeight="1">
      <c r="B20" s="636" t="s">
        <v>276</v>
      </c>
      <c r="C20" s="637"/>
      <c r="D20" s="637"/>
      <c r="E20" s="637"/>
      <c r="F20" s="637"/>
      <c r="G20" s="637"/>
      <c r="H20" s="637"/>
      <c r="I20" s="637"/>
      <c r="J20" s="637"/>
      <c r="K20" s="637"/>
      <c r="L20" s="637"/>
      <c r="M20" s="637"/>
      <c r="N20" s="637"/>
      <c r="O20" s="637"/>
      <c r="P20" s="637"/>
      <c r="Q20" s="638"/>
      <c r="R20" s="623">
        <v>2595</v>
      </c>
      <c r="S20" s="624"/>
      <c r="T20" s="624"/>
      <c r="U20" s="624"/>
      <c r="V20" s="624"/>
      <c r="W20" s="624"/>
      <c r="X20" s="624"/>
      <c r="Y20" s="625"/>
      <c r="Z20" s="626">
        <v>0</v>
      </c>
      <c r="AA20" s="626"/>
      <c r="AB20" s="626"/>
      <c r="AC20" s="626"/>
      <c r="AD20" s="627">
        <v>2595</v>
      </c>
      <c r="AE20" s="627"/>
      <c r="AF20" s="627"/>
      <c r="AG20" s="627"/>
      <c r="AH20" s="627"/>
      <c r="AI20" s="627"/>
      <c r="AJ20" s="627"/>
      <c r="AK20" s="627"/>
      <c r="AL20" s="628">
        <v>0.1</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v>11531</v>
      </c>
      <c r="BH20" s="624"/>
      <c r="BI20" s="624"/>
      <c r="BJ20" s="624"/>
      <c r="BK20" s="624"/>
      <c r="BL20" s="624"/>
      <c r="BM20" s="624"/>
      <c r="BN20" s="625"/>
      <c r="BO20" s="626">
        <v>0.8</v>
      </c>
      <c r="BP20" s="626"/>
      <c r="BQ20" s="626"/>
      <c r="BR20" s="626"/>
      <c r="BS20" s="627" t="s">
        <v>140</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7482074</v>
      </c>
      <c r="CS20" s="624"/>
      <c r="CT20" s="624"/>
      <c r="CU20" s="624"/>
      <c r="CV20" s="624"/>
      <c r="CW20" s="624"/>
      <c r="CX20" s="624"/>
      <c r="CY20" s="625"/>
      <c r="CZ20" s="626">
        <v>100</v>
      </c>
      <c r="DA20" s="626"/>
      <c r="DB20" s="626"/>
      <c r="DC20" s="626"/>
      <c r="DD20" s="632">
        <v>1327513</v>
      </c>
      <c r="DE20" s="624"/>
      <c r="DF20" s="624"/>
      <c r="DG20" s="624"/>
      <c r="DH20" s="624"/>
      <c r="DI20" s="624"/>
      <c r="DJ20" s="624"/>
      <c r="DK20" s="624"/>
      <c r="DL20" s="624"/>
      <c r="DM20" s="624"/>
      <c r="DN20" s="624"/>
      <c r="DO20" s="624"/>
      <c r="DP20" s="625"/>
      <c r="DQ20" s="632">
        <v>5505031</v>
      </c>
      <c r="DR20" s="624"/>
      <c r="DS20" s="624"/>
      <c r="DT20" s="624"/>
      <c r="DU20" s="624"/>
      <c r="DV20" s="624"/>
      <c r="DW20" s="624"/>
      <c r="DX20" s="624"/>
      <c r="DY20" s="624"/>
      <c r="DZ20" s="624"/>
      <c r="EA20" s="624"/>
      <c r="EB20" s="624"/>
      <c r="EC20" s="633"/>
    </row>
    <row r="21" spans="2:133" ht="11.25" customHeight="1">
      <c r="B21" s="620" t="s">
        <v>279</v>
      </c>
      <c r="C21" s="621"/>
      <c r="D21" s="621"/>
      <c r="E21" s="621"/>
      <c r="F21" s="621"/>
      <c r="G21" s="621"/>
      <c r="H21" s="621"/>
      <c r="I21" s="621"/>
      <c r="J21" s="621"/>
      <c r="K21" s="621"/>
      <c r="L21" s="621"/>
      <c r="M21" s="621"/>
      <c r="N21" s="621"/>
      <c r="O21" s="621"/>
      <c r="P21" s="621"/>
      <c r="Q21" s="622"/>
      <c r="R21" s="623">
        <v>2851080</v>
      </c>
      <c r="S21" s="624"/>
      <c r="T21" s="624"/>
      <c r="U21" s="624"/>
      <c r="V21" s="624"/>
      <c r="W21" s="624"/>
      <c r="X21" s="624"/>
      <c r="Y21" s="625"/>
      <c r="Z21" s="626">
        <v>35.1</v>
      </c>
      <c r="AA21" s="626"/>
      <c r="AB21" s="626"/>
      <c r="AC21" s="626"/>
      <c r="AD21" s="627">
        <v>2481492</v>
      </c>
      <c r="AE21" s="627"/>
      <c r="AF21" s="627"/>
      <c r="AG21" s="627"/>
      <c r="AH21" s="627"/>
      <c r="AI21" s="627"/>
      <c r="AJ21" s="627"/>
      <c r="AK21" s="627"/>
      <c r="AL21" s="628">
        <v>55.6</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v>11531</v>
      </c>
      <c r="BH21" s="624"/>
      <c r="BI21" s="624"/>
      <c r="BJ21" s="624"/>
      <c r="BK21" s="624"/>
      <c r="BL21" s="624"/>
      <c r="BM21" s="624"/>
      <c r="BN21" s="625"/>
      <c r="BO21" s="626">
        <v>0.8</v>
      </c>
      <c r="BP21" s="626"/>
      <c r="BQ21" s="626"/>
      <c r="BR21" s="626"/>
      <c r="BS21" s="627" t="s">
        <v>235</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281</v>
      </c>
      <c r="C22" s="621"/>
      <c r="D22" s="621"/>
      <c r="E22" s="621"/>
      <c r="F22" s="621"/>
      <c r="G22" s="621"/>
      <c r="H22" s="621"/>
      <c r="I22" s="621"/>
      <c r="J22" s="621"/>
      <c r="K22" s="621"/>
      <c r="L22" s="621"/>
      <c r="M22" s="621"/>
      <c r="N22" s="621"/>
      <c r="O22" s="621"/>
      <c r="P22" s="621"/>
      <c r="Q22" s="622"/>
      <c r="R22" s="623">
        <v>2481492</v>
      </c>
      <c r="S22" s="624"/>
      <c r="T22" s="624"/>
      <c r="U22" s="624"/>
      <c r="V22" s="624"/>
      <c r="W22" s="624"/>
      <c r="X22" s="624"/>
      <c r="Y22" s="625"/>
      <c r="Z22" s="626">
        <v>30.5</v>
      </c>
      <c r="AA22" s="626"/>
      <c r="AB22" s="626"/>
      <c r="AC22" s="626"/>
      <c r="AD22" s="627">
        <v>2481492</v>
      </c>
      <c r="AE22" s="627"/>
      <c r="AF22" s="627"/>
      <c r="AG22" s="627"/>
      <c r="AH22" s="627"/>
      <c r="AI22" s="627"/>
      <c r="AJ22" s="627"/>
      <c r="AK22" s="627"/>
      <c r="AL22" s="628">
        <v>55.6</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140</v>
      </c>
      <c r="BH22" s="624"/>
      <c r="BI22" s="624"/>
      <c r="BJ22" s="624"/>
      <c r="BK22" s="624"/>
      <c r="BL22" s="624"/>
      <c r="BM22" s="624"/>
      <c r="BN22" s="625"/>
      <c r="BO22" s="626" t="s">
        <v>235</v>
      </c>
      <c r="BP22" s="626"/>
      <c r="BQ22" s="626"/>
      <c r="BR22" s="626"/>
      <c r="BS22" s="627" t="s">
        <v>131</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284</v>
      </c>
      <c r="C23" s="621"/>
      <c r="D23" s="621"/>
      <c r="E23" s="621"/>
      <c r="F23" s="621"/>
      <c r="G23" s="621"/>
      <c r="H23" s="621"/>
      <c r="I23" s="621"/>
      <c r="J23" s="621"/>
      <c r="K23" s="621"/>
      <c r="L23" s="621"/>
      <c r="M23" s="621"/>
      <c r="N23" s="621"/>
      <c r="O23" s="621"/>
      <c r="P23" s="621"/>
      <c r="Q23" s="622"/>
      <c r="R23" s="623">
        <v>369582</v>
      </c>
      <c r="S23" s="624"/>
      <c r="T23" s="624"/>
      <c r="U23" s="624"/>
      <c r="V23" s="624"/>
      <c r="W23" s="624"/>
      <c r="X23" s="624"/>
      <c r="Y23" s="625"/>
      <c r="Z23" s="626">
        <v>4.5</v>
      </c>
      <c r="AA23" s="626"/>
      <c r="AB23" s="626"/>
      <c r="AC23" s="626"/>
      <c r="AD23" s="627" t="s">
        <v>235</v>
      </c>
      <c r="AE23" s="627"/>
      <c r="AF23" s="627"/>
      <c r="AG23" s="627"/>
      <c r="AH23" s="627"/>
      <c r="AI23" s="627"/>
      <c r="AJ23" s="627"/>
      <c r="AK23" s="627"/>
      <c r="AL23" s="628" t="s">
        <v>131</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t="s">
        <v>131</v>
      </c>
      <c r="BH23" s="624"/>
      <c r="BI23" s="624"/>
      <c r="BJ23" s="624"/>
      <c r="BK23" s="624"/>
      <c r="BL23" s="624"/>
      <c r="BM23" s="624"/>
      <c r="BN23" s="625"/>
      <c r="BO23" s="626" t="s">
        <v>131</v>
      </c>
      <c r="BP23" s="626"/>
      <c r="BQ23" s="626"/>
      <c r="BR23" s="626"/>
      <c r="BS23" s="627" t="s">
        <v>235</v>
      </c>
      <c r="BT23" s="627"/>
      <c r="BU23" s="627"/>
      <c r="BV23" s="627"/>
      <c r="BW23" s="627"/>
      <c r="BX23" s="627"/>
      <c r="BY23" s="627"/>
      <c r="BZ23" s="627"/>
      <c r="CA23" s="627"/>
      <c r="CB23" s="631"/>
      <c r="CD23" s="605" t="s">
        <v>224</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c r="B24" s="620" t="s">
        <v>291</v>
      </c>
      <c r="C24" s="621"/>
      <c r="D24" s="621"/>
      <c r="E24" s="621"/>
      <c r="F24" s="621"/>
      <c r="G24" s="621"/>
      <c r="H24" s="621"/>
      <c r="I24" s="621"/>
      <c r="J24" s="621"/>
      <c r="K24" s="621"/>
      <c r="L24" s="621"/>
      <c r="M24" s="621"/>
      <c r="N24" s="621"/>
      <c r="O24" s="621"/>
      <c r="P24" s="621"/>
      <c r="Q24" s="622"/>
      <c r="R24" s="623">
        <v>6</v>
      </c>
      <c r="S24" s="624"/>
      <c r="T24" s="624"/>
      <c r="U24" s="624"/>
      <c r="V24" s="624"/>
      <c r="W24" s="624"/>
      <c r="X24" s="624"/>
      <c r="Y24" s="625"/>
      <c r="Z24" s="626">
        <v>0</v>
      </c>
      <c r="AA24" s="626"/>
      <c r="AB24" s="626"/>
      <c r="AC24" s="626"/>
      <c r="AD24" s="627" t="s">
        <v>235</v>
      </c>
      <c r="AE24" s="627"/>
      <c r="AF24" s="627"/>
      <c r="AG24" s="627"/>
      <c r="AH24" s="627"/>
      <c r="AI24" s="627"/>
      <c r="AJ24" s="627"/>
      <c r="AK24" s="627"/>
      <c r="AL24" s="628" t="s">
        <v>131</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235</v>
      </c>
      <c r="BH24" s="624"/>
      <c r="BI24" s="624"/>
      <c r="BJ24" s="624"/>
      <c r="BK24" s="624"/>
      <c r="BL24" s="624"/>
      <c r="BM24" s="624"/>
      <c r="BN24" s="625"/>
      <c r="BO24" s="626" t="s">
        <v>131</v>
      </c>
      <c r="BP24" s="626"/>
      <c r="BQ24" s="626"/>
      <c r="BR24" s="626"/>
      <c r="BS24" s="627" t="s">
        <v>131</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2571911</v>
      </c>
      <c r="CS24" s="613"/>
      <c r="CT24" s="613"/>
      <c r="CU24" s="613"/>
      <c r="CV24" s="613"/>
      <c r="CW24" s="613"/>
      <c r="CX24" s="613"/>
      <c r="CY24" s="614"/>
      <c r="CZ24" s="617">
        <v>34.4</v>
      </c>
      <c r="DA24" s="618"/>
      <c r="DB24" s="618"/>
      <c r="DC24" s="634"/>
      <c r="DD24" s="653">
        <v>1864017</v>
      </c>
      <c r="DE24" s="613"/>
      <c r="DF24" s="613"/>
      <c r="DG24" s="613"/>
      <c r="DH24" s="613"/>
      <c r="DI24" s="613"/>
      <c r="DJ24" s="613"/>
      <c r="DK24" s="614"/>
      <c r="DL24" s="653">
        <v>1817849</v>
      </c>
      <c r="DM24" s="613"/>
      <c r="DN24" s="613"/>
      <c r="DO24" s="613"/>
      <c r="DP24" s="613"/>
      <c r="DQ24" s="613"/>
      <c r="DR24" s="613"/>
      <c r="DS24" s="613"/>
      <c r="DT24" s="613"/>
      <c r="DU24" s="613"/>
      <c r="DV24" s="614"/>
      <c r="DW24" s="617">
        <v>40.200000000000003</v>
      </c>
      <c r="DX24" s="618"/>
      <c r="DY24" s="618"/>
      <c r="DZ24" s="618"/>
      <c r="EA24" s="618"/>
      <c r="EB24" s="618"/>
      <c r="EC24" s="619"/>
    </row>
    <row r="25" spans="2:133" ht="11.25" customHeight="1">
      <c r="B25" s="620" t="s">
        <v>294</v>
      </c>
      <c r="C25" s="621"/>
      <c r="D25" s="621"/>
      <c r="E25" s="621"/>
      <c r="F25" s="621"/>
      <c r="G25" s="621"/>
      <c r="H25" s="621"/>
      <c r="I25" s="621"/>
      <c r="J25" s="621"/>
      <c r="K25" s="621"/>
      <c r="L25" s="621"/>
      <c r="M25" s="621"/>
      <c r="N25" s="621"/>
      <c r="O25" s="621"/>
      <c r="P25" s="621"/>
      <c r="Q25" s="622"/>
      <c r="R25" s="623">
        <v>4832964</v>
      </c>
      <c r="S25" s="624"/>
      <c r="T25" s="624"/>
      <c r="U25" s="624"/>
      <c r="V25" s="624"/>
      <c r="W25" s="624"/>
      <c r="X25" s="624"/>
      <c r="Y25" s="625"/>
      <c r="Z25" s="626">
        <v>59.5</v>
      </c>
      <c r="AA25" s="626"/>
      <c r="AB25" s="626"/>
      <c r="AC25" s="626"/>
      <c r="AD25" s="627">
        <v>4463376</v>
      </c>
      <c r="AE25" s="627"/>
      <c r="AF25" s="627"/>
      <c r="AG25" s="627"/>
      <c r="AH25" s="627"/>
      <c r="AI25" s="627"/>
      <c r="AJ25" s="627"/>
      <c r="AK25" s="627"/>
      <c r="AL25" s="628">
        <v>100</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235</v>
      </c>
      <c r="BH25" s="624"/>
      <c r="BI25" s="624"/>
      <c r="BJ25" s="624"/>
      <c r="BK25" s="624"/>
      <c r="BL25" s="624"/>
      <c r="BM25" s="624"/>
      <c r="BN25" s="625"/>
      <c r="BO25" s="626" t="s">
        <v>131</v>
      </c>
      <c r="BP25" s="626"/>
      <c r="BQ25" s="626"/>
      <c r="BR25" s="626"/>
      <c r="BS25" s="627" t="s">
        <v>131</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1238253</v>
      </c>
      <c r="CS25" s="654"/>
      <c r="CT25" s="654"/>
      <c r="CU25" s="654"/>
      <c r="CV25" s="654"/>
      <c r="CW25" s="654"/>
      <c r="CX25" s="654"/>
      <c r="CY25" s="655"/>
      <c r="CZ25" s="628">
        <v>16.5</v>
      </c>
      <c r="DA25" s="656"/>
      <c r="DB25" s="656"/>
      <c r="DC25" s="658"/>
      <c r="DD25" s="632">
        <v>1117929</v>
      </c>
      <c r="DE25" s="654"/>
      <c r="DF25" s="654"/>
      <c r="DG25" s="654"/>
      <c r="DH25" s="654"/>
      <c r="DI25" s="654"/>
      <c r="DJ25" s="654"/>
      <c r="DK25" s="655"/>
      <c r="DL25" s="632">
        <v>1083099</v>
      </c>
      <c r="DM25" s="654"/>
      <c r="DN25" s="654"/>
      <c r="DO25" s="654"/>
      <c r="DP25" s="654"/>
      <c r="DQ25" s="654"/>
      <c r="DR25" s="654"/>
      <c r="DS25" s="654"/>
      <c r="DT25" s="654"/>
      <c r="DU25" s="654"/>
      <c r="DV25" s="655"/>
      <c r="DW25" s="628">
        <v>23.9</v>
      </c>
      <c r="DX25" s="656"/>
      <c r="DY25" s="656"/>
      <c r="DZ25" s="656"/>
      <c r="EA25" s="656"/>
      <c r="EB25" s="656"/>
      <c r="EC25" s="657"/>
    </row>
    <row r="26" spans="2:133" ht="11.25" customHeight="1">
      <c r="B26" s="620" t="s">
        <v>297</v>
      </c>
      <c r="C26" s="621"/>
      <c r="D26" s="621"/>
      <c r="E26" s="621"/>
      <c r="F26" s="621"/>
      <c r="G26" s="621"/>
      <c r="H26" s="621"/>
      <c r="I26" s="621"/>
      <c r="J26" s="621"/>
      <c r="K26" s="621"/>
      <c r="L26" s="621"/>
      <c r="M26" s="621"/>
      <c r="N26" s="621"/>
      <c r="O26" s="621"/>
      <c r="P26" s="621"/>
      <c r="Q26" s="622"/>
      <c r="R26" s="623">
        <v>1156</v>
      </c>
      <c r="S26" s="624"/>
      <c r="T26" s="624"/>
      <c r="U26" s="624"/>
      <c r="V26" s="624"/>
      <c r="W26" s="624"/>
      <c r="X26" s="624"/>
      <c r="Y26" s="625"/>
      <c r="Z26" s="626">
        <v>0</v>
      </c>
      <c r="AA26" s="626"/>
      <c r="AB26" s="626"/>
      <c r="AC26" s="626"/>
      <c r="AD26" s="627">
        <v>1156</v>
      </c>
      <c r="AE26" s="627"/>
      <c r="AF26" s="627"/>
      <c r="AG26" s="627"/>
      <c r="AH26" s="627"/>
      <c r="AI26" s="627"/>
      <c r="AJ26" s="627"/>
      <c r="AK26" s="627"/>
      <c r="AL26" s="628">
        <v>0</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235</v>
      </c>
      <c r="BH26" s="624"/>
      <c r="BI26" s="624"/>
      <c r="BJ26" s="624"/>
      <c r="BK26" s="624"/>
      <c r="BL26" s="624"/>
      <c r="BM26" s="624"/>
      <c r="BN26" s="625"/>
      <c r="BO26" s="626" t="s">
        <v>131</v>
      </c>
      <c r="BP26" s="626"/>
      <c r="BQ26" s="626"/>
      <c r="BR26" s="626"/>
      <c r="BS26" s="627" t="s">
        <v>131</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579426</v>
      </c>
      <c r="CS26" s="624"/>
      <c r="CT26" s="624"/>
      <c r="CU26" s="624"/>
      <c r="CV26" s="624"/>
      <c r="CW26" s="624"/>
      <c r="CX26" s="624"/>
      <c r="CY26" s="625"/>
      <c r="CZ26" s="628">
        <v>7.7</v>
      </c>
      <c r="DA26" s="656"/>
      <c r="DB26" s="656"/>
      <c r="DC26" s="658"/>
      <c r="DD26" s="632">
        <v>549137</v>
      </c>
      <c r="DE26" s="624"/>
      <c r="DF26" s="624"/>
      <c r="DG26" s="624"/>
      <c r="DH26" s="624"/>
      <c r="DI26" s="624"/>
      <c r="DJ26" s="624"/>
      <c r="DK26" s="625"/>
      <c r="DL26" s="632" t="s">
        <v>131</v>
      </c>
      <c r="DM26" s="624"/>
      <c r="DN26" s="624"/>
      <c r="DO26" s="624"/>
      <c r="DP26" s="624"/>
      <c r="DQ26" s="624"/>
      <c r="DR26" s="624"/>
      <c r="DS26" s="624"/>
      <c r="DT26" s="624"/>
      <c r="DU26" s="624"/>
      <c r="DV26" s="625"/>
      <c r="DW26" s="628" t="s">
        <v>235</v>
      </c>
      <c r="DX26" s="656"/>
      <c r="DY26" s="656"/>
      <c r="DZ26" s="656"/>
      <c r="EA26" s="656"/>
      <c r="EB26" s="656"/>
      <c r="EC26" s="657"/>
    </row>
    <row r="27" spans="2:133" ht="11.25" customHeight="1">
      <c r="B27" s="620" t="s">
        <v>300</v>
      </c>
      <c r="C27" s="621"/>
      <c r="D27" s="621"/>
      <c r="E27" s="621"/>
      <c r="F27" s="621"/>
      <c r="G27" s="621"/>
      <c r="H27" s="621"/>
      <c r="I27" s="621"/>
      <c r="J27" s="621"/>
      <c r="K27" s="621"/>
      <c r="L27" s="621"/>
      <c r="M27" s="621"/>
      <c r="N27" s="621"/>
      <c r="O27" s="621"/>
      <c r="P27" s="621"/>
      <c r="Q27" s="622"/>
      <c r="R27" s="623">
        <v>28765</v>
      </c>
      <c r="S27" s="624"/>
      <c r="T27" s="624"/>
      <c r="U27" s="624"/>
      <c r="V27" s="624"/>
      <c r="W27" s="624"/>
      <c r="X27" s="624"/>
      <c r="Y27" s="625"/>
      <c r="Z27" s="626">
        <v>0.4</v>
      </c>
      <c r="AA27" s="626"/>
      <c r="AB27" s="626"/>
      <c r="AC27" s="626"/>
      <c r="AD27" s="627" t="s">
        <v>235</v>
      </c>
      <c r="AE27" s="627"/>
      <c r="AF27" s="627"/>
      <c r="AG27" s="627"/>
      <c r="AH27" s="627"/>
      <c r="AI27" s="627"/>
      <c r="AJ27" s="627"/>
      <c r="AK27" s="627"/>
      <c r="AL27" s="628" t="s">
        <v>235</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1534059</v>
      </c>
      <c r="BH27" s="624"/>
      <c r="BI27" s="624"/>
      <c r="BJ27" s="624"/>
      <c r="BK27" s="624"/>
      <c r="BL27" s="624"/>
      <c r="BM27" s="624"/>
      <c r="BN27" s="625"/>
      <c r="BO27" s="626">
        <v>100</v>
      </c>
      <c r="BP27" s="626"/>
      <c r="BQ27" s="626"/>
      <c r="BR27" s="626"/>
      <c r="BS27" s="627" t="s">
        <v>131</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862281</v>
      </c>
      <c r="CS27" s="654"/>
      <c r="CT27" s="654"/>
      <c r="CU27" s="654"/>
      <c r="CV27" s="654"/>
      <c r="CW27" s="654"/>
      <c r="CX27" s="654"/>
      <c r="CY27" s="655"/>
      <c r="CZ27" s="628">
        <v>11.5</v>
      </c>
      <c r="DA27" s="656"/>
      <c r="DB27" s="656"/>
      <c r="DC27" s="658"/>
      <c r="DD27" s="632">
        <v>278177</v>
      </c>
      <c r="DE27" s="654"/>
      <c r="DF27" s="654"/>
      <c r="DG27" s="654"/>
      <c r="DH27" s="654"/>
      <c r="DI27" s="654"/>
      <c r="DJ27" s="654"/>
      <c r="DK27" s="655"/>
      <c r="DL27" s="632">
        <v>266839</v>
      </c>
      <c r="DM27" s="654"/>
      <c r="DN27" s="654"/>
      <c r="DO27" s="654"/>
      <c r="DP27" s="654"/>
      <c r="DQ27" s="654"/>
      <c r="DR27" s="654"/>
      <c r="DS27" s="654"/>
      <c r="DT27" s="654"/>
      <c r="DU27" s="654"/>
      <c r="DV27" s="655"/>
      <c r="DW27" s="628">
        <v>5.9</v>
      </c>
      <c r="DX27" s="656"/>
      <c r="DY27" s="656"/>
      <c r="DZ27" s="656"/>
      <c r="EA27" s="656"/>
      <c r="EB27" s="656"/>
      <c r="EC27" s="657"/>
    </row>
    <row r="28" spans="2:133" ht="11.25" customHeight="1">
      <c r="B28" s="620" t="s">
        <v>303</v>
      </c>
      <c r="C28" s="621"/>
      <c r="D28" s="621"/>
      <c r="E28" s="621"/>
      <c r="F28" s="621"/>
      <c r="G28" s="621"/>
      <c r="H28" s="621"/>
      <c r="I28" s="621"/>
      <c r="J28" s="621"/>
      <c r="K28" s="621"/>
      <c r="L28" s="621"/>
      <c r="M28" s="621"/>
      <c r="N28" s="621"/>
      <c r="O28" s="621"/>
      <c r="P28" s="621"/>
      <c r="Q28" s="622"/>
      <c r="R28" s="623">
        <v>64909</v>
      </c>
      <c r="S28" s="624"/>
      <c r="T28" s="624"/>
      <c r="U28" s="624"/>
      <c r="V28" s="624"/>
      <c r="W28" s="624"/>
      <c r="X28" s="624"/>
      <c r="Y28" s="625"/>
      <c r="Z28" s="626">
        <v>0.8</v>
      </c>
      <c r="AA28" s="626"/>
      <c r="AB28" s="626"/>
      <c r="AC28" s="626"/>
      <c r="AD28" s="627" t="s">
        <v>131</v>
      </c>
      <c r="AE28" s="627"/>
      <c r="AF28" s="627"/>
      <c r="AG28" s="627"/>
      <c r="AH28" s="627"/>
      <c r="AI28" s="627"/>
      <c r="AJ28" s="627"/>
      <c r="AK28" s="627"/>
      <c r="AL28" s="628" t="s">
        <v>131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471377</v>
      </c>
      <c r="CS28" s="624"/>
      <c r="CT28" s="624"/>
      <c r="CU28" s="624"/>
      <c r="CV28" s="624"/>
      <c r="CW28" s="624"/>
      <c r="CX28" s="624"/>
      <c r="CY28" s="625"/>
      <c r="CZ28" s="628">
        <v>6.3</v>
      </c>
      <c r="DA28" s="656"/>
      <c r="DB28" s="656"/>
      <c r="DC28" s="658"/>
      <c r="DD28" s="632">
        <v>467911</v>
      </c>
      <c r="DE28" s="624"/>
      <c r="DF28" s="624"/>
      <c r="DG28" s="624"/>
      <c r="DH28" s="624"/>
      <c r="DI28" s="624"/>
      <c r="DJ28" s="624"/>
      <c r="DK28" s="625"/>
      <c r="DL28" s="632">
        <v>467911</v>
      </c>
      <c r="DM28" s="624"/>
      <c r="DN28" s="624"/>
      <c r="DO28" s="624"/>
      <c r="DP28" s="624"/>
      <c r="DQ28" s="624"/>
      <c r="DR28" s="624"/>
      <c r="DS28" s="624"/>
      <c r="DT28" s="624"/>
      <c r="DU28" s="624"/>
      <c r="DV28" s="625"/>
      <c r="DW28" s="628">
        <v>10.3</v>
      </c>
      <c r="DX28" s="656"/>
      <c r="DY28" s="656"/>
      <c r="DZ28" s="656"/>
      <c r="EA28" s="656"/>
      <c r="EB28" s="656"/>
      <c r="EC28" s="657"/>
    </row>
    <row r="29" spans="2:133" ht="11.25" customHeight="1">
      <c r="B29" s="620" t="s">
        <v>305</v>
      </c>
      <c r="C29" s="621"/>
      <c r="D29" s="621"/>
      <c r="E29" s="621"/>
      <c r="F29" s="621"/>
      <c r="G29" s="621"/>
      <c r="H29" s="621"/>
      <c r="I29" s="621"/>
      <c r="J29" s="621"/>
      <c r="K29" s="621"/>
      <c r="L29" s="621"/>
      <c r="M29" s="621"/>
      <c r="N29" s="621"/>
      <c r="O29" s="621"/>
      <c r="P29" s="621"/>
      <c r="Q29" s="622"/>
      <c r="R29" s="623">
        <v>22955</v>
      </c>
      <c r="S29" s="624"/>
      <c r="T29" s="624"/>
      <c r="U29" s="624"/>
      <c r="V29" s="624"/>
      <c r="W29" s="624"/>
      <c r="X29" s="624"/>
      <c r="Y29" s="625"/>
      <c r="Z29" s="626">
        <v>0.3</v>
      </c>
      <c r="AA29" s="626"/>
      <c r="AB29" s="626"/>
      <c r="AC29" s="626"/>
      <c r="AD29" s="627" t="s">
        <v>140</v>
      </c>
      <c r="AE29" s="627"/>
      <c r="AF29" s="627"/>
      <c r="AG29" s="627"/>
      <c r="AH29" s="627"/>
      <c r="AI29" s="627"/>
      <c r="AJ29" s="627"/>
      <c r="AK29" s="627"/>
      <c r="AL29" s="628" t="s">
        <v>235</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306</v>
      </c>
      <c r="CE29" s="662"/>
      <c r="CF29" s="620" t="s">
        <v>72</v>
      </c>
      <c r="CG29" s="621"/>
      <c r="CH29" s="621"/>
      <c r="CI29" s="621"/>
      <c r="CJ29" s="621"/>
      <c r="CK29" s="621"/>
      <c r="CL29" s="621"/>
      <c r="CM29" s="621"/>
      <c r="CN29" s="621"/>
      <c r="CO29" s="621"/>
      <c r="CP29" s="621"/>
      <c r="CQ29" s="622"/>
      <c r="CR29" s="623">
        <v>471375</v>
      </c>
      <c r="CS29" s="654"/>
      <c r="CT29" s="654"/>
      <c r="CU29" s="654"/>
      <c r="CV29" s="654"/>
      <c r="CW29" s="654"/>
      <c r="CX29" s="654"/>
      <c r="CY29" s="655"/>
      <c r="CZ29" s="628">
        <v>6.3</v>
      </c>
      <c r="DA29" s="656"/>
      <c r="DB29" s="656"/>
      <c r="DC29" s="658"/>
      <c r="DD29" s="632">
        <v>467909</v>
      </c>
      <c r="DE29" s="654"/>
      <c r="DF29" s="654"/>
      <c r="DG29" s="654"/>
      <c r="DH29" s="654"/>
      <c r="DI29" s="654"/>
      <c r="DJ29" s="654"/>
      <c r="DK29" s="655"/>
      <c r="DL29" s="632">
        <v>467909</v>
      </c>
      <c r="DM29" s="654"/>
      <c r="DN29" s="654"/>
      <c r="DO29" s="654"/>
      <c r="DP29" s="654"/>
      <c r="DQ29" s="654"/>
      <c r="DR29" s="654"/>
      <c r="DS29" s="654"/>
      <c r="DT29" s="654"/>
      <c r="DU29" s="654"/>
      <c r="DV29" s="655"/>
      <c r="DW29" s="628">
        <v>10.3</v>
      </c>
      <c r="DX29" s="656"/>
      <c r="DY29" s="656"/>
      <c r="DZ29" s="656"/>
      <c r="EA29" s="656"/>
      <c r="EB29" s="656"/>
      <c r="EC29" s="657"/>
    </row>
    <row r="30" spans="2:133" ht="11.25" customHeight="1">
      <c r="B30" s="620" t="s">
        <v>307</v>
      </c>
      <c r="C30" s="621"/>
      <c r="D30" s="621"/>
      <c r="E30" s="621"/>
      <c r="F30" s="621"/>
      <c r="G30" s="621"/>
      <c r="H30" s="621"/>
      <c r="I30" s="621"/>
      <c r="J30" s="621"/>
      <c r="K30" s="621"/>
      <c r="L30" s="621"/>
      <c r="M30" s="621"/>
      <c r="N30" s="621"/>
      <c r="O30" s="621"/>
      <c r="P30" s="621"/>
      <c r="Q30" s="622"/>
      <c r="R30" s="623">
        <v>922066</v>
      </c>
      <c r="S30" s="624"/>
      <c r="T30" s="624"/>
      <c r="U30" s="624"/>
      <c r="V30" s="624"/>
      <c r="W30" s="624"/>
      <c r="X30" s="624"/>
      <c r="Y30" s="625"/>
      <c r="Z30" s="626">
        <v>11.3</v>
      </c>
      <c r="AA30" s="626"/>
      <c r="AB30" s="626"/>
      <c r="AC30" s="626"/>
      <c r="AD30" s="627" t="s">
        <v>131</v>
      </c>
      <c r="AE30" s="627"/>
      <c r="AF30" s="627"/>
      <c r="AG30" s="627"/>
      <c r="AH30" s="627"/>
      <c r="AI30" s="627"/>
      <c r="AJ30" s="627"/>
      <c r="AK30" s="627"/>
      <c r="AL30" s="628" t="s">
        <v>140</v>
      </c>
      <c r="AM30" s="629"/>
      <c r="AN30" s="629"/>
      <c r="AO30" s="630"/>
      <c r="AP30" s="605" t="s">
        <v>224</v>
      </c>
      <c r="AQ30" s="606"/>
      <c r="AR30" s="606"/>
      <c r="AS30" s="606"/>
      <c r="AT30" s="606"/>
      <c r="AU30" s="606"/>
      <c r="AV30" s="606"/>
      <c r="AW30" s="606"/>
      <c r="AX30" s="606"/>
      <c r="AY30" s="606"/>
      <c r="AZ30" s="606"/>
      <c r="BA30" s="606"/>
      <c r="BB30" s="606"/>
      <c r="BC30" s="606"/>
      <c r="BD30" s="606"/>
      <c r="BE30" s="606"/>
      <c r="BF30" s="607"/>
      <c r="BG30" s="605" t="s">
        <v>308</v>
      </c>
      <c r="BH30" s="659"/>
      <c r="BI30" s="659"/>
      <c r="BJ30" s="659"/>
      <c r="BK30" s="659"/>
      <c r="BL30" s="659"/>
      <c r="BM30" s="659"/>
      <c r="BN30" s="659"/>
      <c r="BO30" s="659"/>
      <c r="BP30" s="659"/>
      <c r="BQ30" s="660"/>
      <c r="BR30" s="605" t="s">
        <v>309</v>
      </c>
      <c r="BS30" s="659"/>
      <c r="BT30" s="659"/>
      <c r="BU30" s="659"/>
      <c r="BV30" s="659"/>
      <c r="BW30" s="659"/>
      <c r="BX30" s="659"/>
      <c r="BY30" s="659"/>
      <c r="BZ30" s="659"/>
      <c r="CA30" s="659"/>
      <c r="CB30" s="660"/>
      <c r="CD30" s="663"/>
      <c r="CE30" s="664"/>
      <c r="CF30" s="620" t="s">
        <v>310</v>
      </c>
      <c r="CG30" s="621"/>
      <c r="CH30" s="621"/>
      <c r="CI30" s="621"/>
      <c r="CJ30" s="621"/>
      <c r="CK30" s="621"/>
      <c r="CL30" s="621"/>
      <c r="CM30" s="621"/>
      <c r="CN30" s="621"/>
      <c r="CO30" s="621"/>
      <c r="CP30" s="621"/>
      <c r="CQ30" s="622"/>
      <c r="CR30" s="623">
        <v>458171</v>
      </c>
      <c r="CS30" s="624"/>
      <c r="CT30" s="624"/>
      <c r="CU30" s="624"/>
      <c r="CV30" s="624"/>
      <c r="CW30" s="624"/>
      <c r="CX30" s="624"/>
      <c r="CY30" s="625"/>
      <c r="CZ30" s="628">
        <v>6.1</v>
      </c>
      <c r="DA30" s="656"/>
      <c r="DB30" s="656"/>
      <c r="DC30" s="658"/>
      <c r="DD30" s="632">
        <v>454705</v>
      </c>
      <c r="DE30" s="624"/>
      <c r="DF30" s="624"/>
      <c r="DG30" s="624"/>
      <c r="DH30" s="624"/>
      <c r="DI30" s="624"/>
      <c r="DJ30" s="624"/>
      <c r="DK30" s="625"/>
      <c r="DL30" s="632">
        <v>454705</v>
      </c>
      <c r="DM30" s="624"/>
      <c r="DN30" s="624"/>
      <c r="DO30" s="624"/>
      <c r="DP30" s="624"/>
      <c r="DQ30" s="624"/>
      <c r="DR30" s="624"/>
      <c r="DS30" s="624"/>
      <c r="DT30" s="624"/>
      <c r="DU30" s="624"/>
      <c r="DV30" s="625"/>
      <c r="DW30" s="628">
        <v>10.1</v>
      </c>
      <c r="DX30" s="656"/>
      <c r="DY30" s="656"/>
      <c r="DZ30" s="656"/>
      <c r="EA30" s="656"/>
      <c r="EB30" s="656"/>
      <c r="EC30" s="657"/>
    </row>
    <row r="31" spans="2:133" ht="11.25" customHeight="1">
      <c r="B31" s="636" t="s">
        <v>311</v>
      </c>
      <c r="C31" s="637"/>
      <c r="D31" s="637"/>
      <c r="E31" s="637"/>
      <c r="F31" s="637"/>
      <c r="G31" s="637"/>
      <c r="H31" s="637"/>
      <c r="I31" s="637"/>
      <c r="J31" s="637"/>
      <c r="K31" s="637"/>
      <c r="L31" s="637"/>
      <c r="M31" s="637"/>
      <c r="N31" s="637"/>
      <c r="O31" s="637"/>
      <c r="P31" s="637"/>
      <c r="Q31" s="638"/>
      <c r="R31" s="623" t="s">
        <v>140</v>
      </c>
      <c r="S31" s="624"/>
      <c r="T31" s="624"/>
      <c r="U31" s="624"/>
      <c r="V31" s="624"/>
      <c r="W31" s="624"/>
      <c r="X31" s="624"/>
      <c r="Y31" s="625"/>
      <c r="Z31" s="626" t="s">
        <v>235</v>
      </c>
      <c r="AA31" s="626"/>
      <c r="AB31" s="626"/>
      <c r="AC31" s="626"/>
      <c r="AD31" s="627" t="s">
        <v>131</v>
      </c>
      <c r="AE31" s="627"/>
      <c r="AF31" s="627"/>
      <c r="AG31" s="627"/>
      <c r="AH31" s="627"/>
      <c r="AI31" s="627"/>
      <c r="AJ31" s="627"/>
      <c r="AK31" s="627"/>
      <c r="AL31" s="628" t="s">
        <v>131</v>
      </c>
      <c r="AM31" s="629"/>
      <c r="AN31" s="629"/>
      <c r="AO31" s="630"/>
      <c r="AP31" s="667" t="s">
        <v>312</v>
      </c>
      <c r="AQ31" s="668"/>
      <c r="AR31" s="668"/>
      <c r="AS31" s="668"/>
      <c r="AT31" s="673" t="s">
        <v>313</v>
      </c>
      <c r="AU31" s="218"/>
      <c r="AV31" s="218"/>
      <c r="AW31" s="218"/>
      <c r="AX31" s="609" t="s">
        <v>189</v>
      </c>
      <c r="AY31" s="610"/>
      <c r="AZ31" s="610"/>
      <c r="BA31" s="610"/>
      <c r="BB31" s="610"/>
      <c r="BC31" s="610"/>
      <c r="BD31" s="610"/>
      <c r="BE31" s="610"/>
      <c r="BF31" s="611"/>
      <c r="BG31" s="676">
        <v>99.2</v>
      </c>
      <c r="BH31" s="677"/>
      <c r="BI31" s="677"/>
      <c r="BJ31" s="677"/>
      <c r="BK31" s="677"/>
      <c r="BL31" s="677"/>
      <c r="BM31" s="618">
        <v>97.1</v>
      </c>
      <c r="BN31" s="677"/>
      <c r="BO31" s="677"/>
      <c r="BP31" s="677"/>
      <c r="BQ31" s="678"/>
      <c r="BR31" s="676">
        <v>99.2</v>
      </c>
      <c r="BS31" s="677"/>
      <c r="BT31" s="677"/>
      <c r="BU31" s="677"/>
      <c r="BV31" s="677"/>
      <c r="BW31" s="677"/>
      <c r="BX31" s="618">
        <v>97.2</v>
      </c>
      <c r="BY31" s="677"/>
      <c r="BZ31" s="677"/>
      <c r="CA31" s="677"/>
      <c r="CB31" s="678"/>
      <c r="CD31" s="663"/>
      <c r="CE31" s="664"/>
      <c r="CF31" s="620" t="s">
        <v>314</v>
      </c>
      <c r="CG31" s="621"/>
      <c r="CH31" s="621"/>
      <c r="CI31" s="621"/>
      <c r="CJ31" s="621"/>
      <c r="CK31" s="621"/>
      <c r="CL31" s="621"/>
      <c r="CM31" s="621"/>
      <c r="CN31" s="621"/>
      <c r="CO31" s="621"/>
      <c r="CP31" s="621"/>
      <c r="CQ31" s="622"/>
      <c r="CR31" s="623">
        <v>13204</v>
      </c>
      <c r="CS31" s="654"/>
      <c r="CT31" s="654"/>
      <c r="CU31" s="654"/>
      <c r="CV31" s="654"/>
      <c r="CW31" s="654"/>
      <c r="CX31" s="654"/>
      <c r="CY31" s="655"/>
      <c r="CZ31" s="628">
        <v>0.2</v>
      </c>
      <c r="DA31" s="656"/>
      <c r="DB31" s="656"/>
      <c r="DC31" s="658"/>
      <c r="DD31" s="632">
        <v>13204</v>
      </c>
      <c r="DE31" s="654"/>
      <c r="DF31" s="654"/>
      <c r="DG31" s="654"/>
      <c r="DH31" s="654"/>
      <c r="DI31" s="654"/>
      <c r="DJ31" s="654"/>
      <c r="DK31" s="655"/>
      <c r="DL31" s="632">
        <v>13204</v>
      </c>
      <c r="DM31" s="654"/>
      <c r="DN31" s="654"/>
      <c r="DO31" s="654"/>
      <c r="DP31" s="654"/>
      <c r="DQ31" s="654"/>
      <c r="DR31" s="654"/>
      <c r="DS31" s="654"/>
      <c r="DT31" s="654"/>
      <c r="DU31" s="654"/>
      <c r="DV31" s="655"/>
      <c r="DW31" s="628">
        <v>0.3</v>
      </c>
      <c r="DX31" s="656"/>
      <c r="DY31" s="656"/>
      <c r="DZ31" s="656"/>
      <c r="EA31" s="656"/>
      <c r="EB31" s="656"/>
      <c r="EC31" s="657"/>
    </row>
    <row r="32" spans="2:133" ht="11.25" customHeight="1">
      <c r="B32" s="620" t="s">
        <v>315</v>
      </c>
      <c r="C32" s="621"/>
      <c r="D32" s="621"/>
      <c r="E32" s="621"/>
      <c r="F32" s="621"/>
      <c r="G32" s="621"/>
      <c r="H32" s="621"/>
      <c r="I32" s="621"/>
      <c r="J32" s="621"/>
      <c r="K32" s="621"/>
      <c r="L32" s="621"/>
      <c r="M32" s="621"/>
      <c r="N32" s="621"/>
      <c r="O32" s="621"/>
      <c r="P32" s="621"/>
      <c r="Q32" s="622"/>
      <c r="R32" s="623">
        <v>363411</v>
      </c>
      <c r="S32" s="624"/>
      <c r="T32" s="624"/>
      <c r="U32" s="624"/>
      <c r="V32" s="624"/>
      <c r="W32" s="624"/>
      <c r="X32" s="624"/>
      <c r="Y32" s="625"/>
      <c r="Z32" s="626">
        <v>4.5</v>
      </c>
      <c r="AA32" s="626"/>
      <c r="AB32" s="626"/>
      <c r="AC32" s="626"/>
      <c r="AD32" s="627" t="s">
        <v>131</v>
      </c>
      <c r="AE32" s="627"/>
      <c r="AF32" s="627"/>
      <c r="AG32" s="627"/>
      <c r="AH32" s="627"/>
      <c r="AI32" s="627"/>
      <c r="AJ32" s="627"/>
      <c r="AK32" s="627"/>
      <c r="AL32" s="628" t="s">
        <v>131</v>
      </c>
      <c r="AM32" s="629"/>
      <c r="AN32" s="629"/>
      <c r="AO32" s="630"/>
      <c r="AP32" s="669"/>
      <c r="AQ32" s="670"/>
      <c r="AR32" s="670"/>
      <c r="AS32" s="670"/>
      <c r="AT32" s="674"/>
      <c r="AU32" s="214" t="s">
        <v>316</v>
      </c>
      <c r="AX32" s="620" t="s">
        <v>317</v>
      </c>
      <c r="AY32" s="621"/>
      <c r="AZ32" s="621"/>
      <c r="BA32" s="621"/>
      <c r="BB32" s="621"/>
      <c r="BC32" s="621"/>
      <c r="BD32" s="621"/>
      <c r="BE32" s="621"/>
      <c r="BF32" s="622"/>
      <c r="BG32" s="679">
        <v>99.2</v>
      </c>
      <c r="BH32" s="654"/>
      <c r="BI32" s="654"/>
      <c r="BJ32" s="654"/>
      <c r="BK32" s="654"/>
      <c r="BL32" s="654"/>
      <c r="BM32" s="629">
        <v>97.7</v>
      </c>
      <c r="BN32" s="654"/>
      <c r="BO32" s="654"/>
      <c r="BP32" s="654"/>
      <c r="BQ32" s="680"/>
      <c r="BR32" s="679">
        <v>99.2</v>
      </c>
      <c r="BS32" s="654"/>
      <c r="BT32" s="654"/>
      <c r="BU32" s="654"/>
      <c r="BV32" s="654"/>
      <c r="BW32" s="654"/>
      <c r="BX32" s="629">
        <v>98</v>
      </c>
      <c r="BY32" s="654"/>
      <c r="BZ32" s="654"/>
      <c r="CA32" s="654"/>
      <c r="CB32" s="680"/>
      <c r="CD32" s="665"/>
      <c r="CE32" s="666"/>
      <c r="CF32" s="620" t="s">
        <v>318</v>
      </c>
      <c r="CG32" s="621"/>
      <c r="CH32" s="621"/>
      <c r="CI32" s="621"/>
      <c r="CJ32" s="621"/>
      <c r="CK32" s="621"/>
      <c r="CL32" s="621"/>
      <c r="CM32" s="621"/>
      <c r="CN32" s="621"/>
      <c r="CO32" s="621"/>
      <c r="CP32" s="621"/>
      <c r="CQ32" s="622"/>
      <c r="CR32" s="623">
        <v>2</v>
      </c>
      <c r="CS32" s="624"/>
      <c r="CT32" s="624"/>
      <c r="CU32" s="624"/>
      <c r="CV32" s="624"/>
      <c r="CW32" s="624"/>
      <c r="CX32" s="624"/>
      <c r="CY32" s="625"/>
      <c r="CZ32" s="628">
        <v>0</v>
      </c>
      <c r="DA32" s="656"/>
      <c r="DB32" s="656"/>
      <c r="DC32" s="658"/>
      <c r="DD32" s="632">
        <v>2</v>
      </c>
      <c r="DE32" s="624"/>
      <c r="DF32" s="624"/>
      <c r="DG32" s="624"/>
      <c r="DH32" s="624"/>
      <c r="DI32" s="624"/>
      <c r="DJ32" s="624"/>
      <c r="DK32" s="625"/>
      <c r="DL32" s="632">
        <v>2</v>
      </c>
      <c r="DM32" s="624"/>
      <c r="DN32" s="624"/>
      <c r="DO32" s="624"/>
      <c r="DP32" s="624"/>
      <c r="DQ32" s="624"/>
      <c r="DR32" s="624"/>
      <c r="DS32" s="624"/>
      <c r="DT32" s="624"/>
      <c r="DU32" s="624"/>
      <c r="DV32" s="625"/>
      <c r="DW32" s="628">
        <v>0</v>
      </c>
      <c r="DX32" s="656"/>
      <c r="DY32" s="656"/>
      <c r="DZ32" s="656"/>
      <c r="EA32" s="656"/>
      <c r="EB32" s="656"/>
      <c r="EC32" s="657"/>
    </row>
    <row r="33" spans="2:133" ht="11.25" customHeight="1">
      <c r="B33" s="620" t="s">
        <v>319</v>
      </c>
      <c r="C33" s="621"/>
      <c r="D33" s="621"/>
      <c r="E33" s="621"/>
      <c r="F33" s="621"/>
      <c r="G33" s="621"/>
      <c r="H33" s="621"/>
      <c r="I33" s="621"/>
      <c r="J33" s="621"/>
      <c r="K33" s="621"/>
      <c r="L33" s="621"/>
      <c r="M33" s="621"/>
      <c r="N33" s="621"/>
      <c r="O33" s="621"/>
      <c r="P33" s="621"/>
      <c r="Q33" s="622"/>
      <c r="R33" s="623">
        <v>9316</v>
      </c>
      <c r="S33" s="624"/>
      <c r="T33" s="624"/>
      <c r="U33" s="624"/>
      <c r="V33" s="624"/>
      <c r="W33" s="624"/>
      <c r="X33" s="624"/>
      <c r="Y33" s="625"/>
      <c r="Z33" s="626">
        <v>0.1</v>
      </c>
      <c r="AA33" s="626"/>
      <c r="AB33" s="626"/>
      <c r="AC33" s="626"/>
      <c r="AD33" s="627">
        <v>98</v>
      </c>
      <c r="AE33" s="627"/>
      <c r="AF33" s="627"/>
      <c r="AG33" s="627"/>
      <c r="AH33" s="627"/>
      <c r="AI33" s="627"/>
      <c r="AJ33" s="627"/>
      <c r="AK33" s="627"/>
      <c r="AL33" s="628">
        <v>0</v>
      </c>
      <c r="AM33" s="629"/>
      <c r="AN33" s="629"/>
      <c r="AO33" s="630"/>
      <c r="AP33" s="671"/>
      <c r="AQ33" s="672"/>
      <c r="AR33" s="672"/>
      <c r="AS33" s="672"/>
      <c r="AT33" s="675"/>
      <c r="AU33" s="219"/>
      <c r="AV33" s="219"/>
      <c r="AW33" s="219"/>
      <c r="AX33" s="644" t="s">
        <v>320</v>
      </c>
      <c r="AY33" s="645"/>
      <c r="AZ33" s="645"/>
      <c r="BA33" s="645"/>
      <c r="BB33" s="645"/>
      <c r="BC33" s="645"/>
      <c r="BD33" s="645"/>
      <c r="BE33" s="645"/>
      <c r="BF33" s="646"/>
      <c r="BG33" s="681">
        <v>99.1</v>
      </c>
      <c r="BH33" s="682"/>
      <c r="BI33" s="682"/>
      <c r="BJ33" s="682"/>
      <c r="BK33" s="682"/>
      <c r="BL33" s="682"/>
      <c r="BM33" s="683">
        <v>96.1</v>
      </c>
      <c r="BN33" s="682"/>
      <c r="BO33" s="682"/>
      <c r="BP33" s="682"/>
      <c r="BQ33" s="684"/>
      <c r="BR33" s="681">
        <v>99.1</v>
      </c>
      <c r="BS33" s="682"/>
      <c r="BT33" s="682"/>
      <c r="BU33" s="682"/>
      <c r="BV33" s="682"/>
      <c r="BW33" s="682"/>
      <c r="BX33" s="683">
        <v>96.1</v>
      </c>
      <c r="BY33" s="682"/>
      <c r="BZ33" s="682"/>
      <c r="CA33" s="682"/>
      <c r="CB33" s="684"/>
      <c r="CD33" s="620" t="s">
        <v>321</v>
      </c>
      <c r="CE33" s="621"/>
      <c r="CF33" s="621"/>
      <c r="CG33" s="621"/>
      <c r="CH33" s="621"/>
      <c r="CI33" s="621"/>
      <c r="CJ33" s="621"/>
      <c r="CK33" s="621"/>
      <c r="CL33" s="621"/>
      <c r="CM33" s="621"/>
      <c r="CN33" s="621"/>
      <c r="CO33" s="621"/>
      <c r="CP33" s="621"/>
      <c r="CQ33" s="622"/>
      <c r="CR33" s="623">
        <v>3571154</v>
      </c>
      <c r="CS33" s="654"/>
      <c r="CT33" s="654"/>
      <c r="CU33" s="654"/>
      <c r="CV33" s="654"/>
      <c r="CW33" s="654"/>
      <c r="CX33" s="654"/>
      <c r="CY33" s="655"/>
      <c r="CZ33" s="628">
        <v>47.7</v>
      </c>
      <c r="DA33" s="656"/>
      <c r="DB33" s="656"/>
      <c r="DC33" s="658"/>
      <c r="DD33" s="632">
        <v>2883786</v>
      </c>
      <c r="DE33" s="654"/>
      <c r="DF33" s="654"/>
      <c r="DG33" s="654"/>
      <c r="DH33" s="654"/>
      <c r="DI33" s="654"/>
      <c r="DJ33" s="654"/>
      <c r="DK33" s="655"/>
      <c r="DL33" s="632">
        <v>2000246</v>
      </c>
      <c r="DM33" s="654"/>
      <c r="DN33" s="654"/>
      <c r="DO33" s="654"/>
      <c r="DP33" s="654"/>
      <c r="DQ33" s="654"/>
      <c r="DR33" s="654"/>
      <c r="DS33" s="654"/>
      <c r="DT33" s="654"/>
      <c r="DU33" s="654"/>
      <c r="DV33" s="655"/>
      <c r="DW33" s="628">
        <v>44.2</v>
      </c>
      <c r="DX33" s="656"/>
      <c r="DY33" s="656"/>
      <c r="DZ33" s="656"/>
      <c r="EA33" s="656"/>
      <c r="EB33" s="656"/>
      <c r="EC33" s="657"/>
    </row>
    <row r="34" spans="2:133" ht="11.25" customHeight="1">
      <c r="B34" s="620" t="s">
        <v>322</v>
      </c>
      <c r="C34" s="621"/>
      <c r="D34" s="621"/>
      <c r="E34" s="621"/>
      <c r="F34" s="621"/>
      <c r="G34" s="621"/>
      <c r="H34" s="621"/>
      <c r="I34" s="621"/>
      <c r="J34" s="621"/>
      <c r="K34" s="621"/>
      <c r="L34" s="621"/>
      <c r="M34" s="621"/>
      <c r="N34" s="621"/>
      <c r="O34" s="621"/>
      <c r="P34" s="621"/>
      <c r="Q34" s="622"/>
      <c r="R34" s="623">
        <v>226061</v>
      </c>
      <c r="S34" s="624"/>
      <c r="T34" s="624"/>
      <c r="U34" s="624"/>
      <c r="V34" s="624"/>
      <c r="W34" s="624"/>
      <c r="X34" s="624"/>
      <c r="Y34" s="625"/>
      <c r="Z34" s="626">
        <v>2.8</v>
      </c>
      <c r="AA34" s="626"/>
      <c r="AB34" s="626"/>
      <c r="AC34" s="626"/>
      <c r="AD34" s="627" t="s">
        <v>235</v>
      </c>
      <c r="AE34" s="627"/>
      <c r="AF34" s="627"/>
      <c r="AG34" s="627"/>
      <c r="AH34" s="627"/>
      <c r="AI34" s="627"/>
      <c r="AJ34" s="627"/>
      <c r="AK34" s="627"/>
      <c r="AL34" s="628" t="s">
        <v>131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323</v>
      </c>
      <c r="CE34" s="621"/>
      <c r="CF34" s="621"/>
      <c r="CG34" s="621"/>
      <c r="CH34" s="621"/>
      <c r="CI34" s="621"/>
      <c r="CJ34" s="621"/>
      <c r="CK34" s="621"/>
      <c r="CL34" s="621"/>
      <c r="CM34" s="621"/>
      <c r="CN34" s="621"/>
      <c r="CO34" s="621"/>
      <c r="CP34" s="621"/>
      <c r="CQ34" s="622"/>
      <c r="CR34" s="623">
        <v>1117489</v>
      </c>
      <c r="CS34" s="624"/>
      <c r="CT34" s="624"/>
      <c r="CU34" s="624"/>
      <c r="CV34" s="624"/>
      <c r="CW34" s="624"/>
      <c r="CX34" s="624"/>
      <c r="CY34" s="625"/>
      <c r="CZ34" s="628">
        <v>14.9</v>
      </c>
      <c r="DA34" s="656"/>
      <c r="DB34" s="656"/>
      <c r="DC34" s="658"/>
      <c r="DD34" s="632">
        <v>788914</v>
      </c>
      <c r="DE34" s="624"/>
      <c r="DF34" s="624"/>
      <c r="DG34" s="624"/>
      <c r="DH34" s="624"/>
      <c r="DI34" s="624"/>
      <c r="DJ34" s="624"/>
      <c r="DK34" s="625"/>
      <c r="DL34" s="632">
        <v>687069</v>
      </c>
      <c r="DM34" s="624"/>
      <c r="DN34" s="624"/>
      <c r="DO34" s="624"/>
      <c r="DP34" s="624"/>
      <c r="DQ34" s="624"/>
      <c r="DR34" s="624"/>
      <c r="DS34" s="624"/>
      <c r="DT34" s="624"/>
      <c r="DU34" s="624"/>
      <c r="DV34" s="625"/>
      <c r="DW34" s="628">
        <v>15.2</v>
      </c>
      <c r="DX34" s="656"/>
      <c r="DY34" s="656"/>
      <c r="DZ34" s="656"/>
      <c r="EA34" s="656"/>
      <c r="EB34" s="656"/>
      <c r="EC34" s="657"/>
    </row>
    <row r="35" spans="2:133" ht="11.25" customHeight="1">
      <c r="B35" s="620" t="s">
        <v>324</v>
      </c>
      <c r="C35" s="621"/>
      <c r="D35" s="621"/>
      <c r="E35" s="621"/>
      <c r="F35" s="621"/>
      <c r="G35" s="621"/>
      <c r="H35" s="621"/>
      <c r="I35" s="621"/>
      <c r="J35" s="621"/>
      <c r="K35" s="621"/>
      <c r="L35" s="621"/>
      <c r="M35" s="621"/>
      <c r="N35" s="621"/>
      <c r="O35" s="621"/>
      <c r="P35" s="621"/>
      <c r="Q35" s="622"/>
      <c r="R35" s="623">
        <v>96602</v>
      </c>
      <c r="S35" s="624"/>
      <c r="T35" s="624"/>
      <c r="U35" s="624"/>
      <c r="V35" s="624"/>
      <c r="W35" s="624"/>
      <c r="X35" s="624"/>
      <c r="Y35" s="625"/>
      <c r="Z35" s="626">
        <v>1.2</v>
      </c>
      <c r="AA35" s="626"/>
      <c r="AB35" s="626"/>
      <c r="AC35" s="626"/>
      <c r="AD35" s="627" t="s">
        <v>140</v>
      </c>
      <c r="AE35" s="627"/>
      <c r="AF35" s="627"/>
      <c r="AG35" s="627"/>
      <c r="AH35" s="627"/>
      <c r="AI35" s="627"/>
      <c r="AJ35" s="627"/>
      <c r="AK35" s="627"/>
      <c r="AL35" s="628" t="s">
        <v>235</v>
      </c>
      <c r="AM35" s="629"/>
      <c r="AN35" s="629"/>
      <c r="AO35" s="630"/>
      <c r="AP35" s="222"/>
      <c r="AQ35" s="605" t="s">
        <v>325</v>
      </c>
      <c r="AR35" s="606"/>
      <c r="AS35" s="606"/>
      <c r="AT35" s="606"/>
      <c r="AU35" s="606"/>
      <c r="AV35" s="606"/>
      <c r="AW35" s="606"/>
      <c r="AX35" s="606"/>
      <c r="AY35" s="606"/>
      <c r="AZ35" s="606"/>
      <c r="BA35" s="606"/>
      <c r="BB35" s="606"/>
      <c r="BC35" s="606"/>
      <c r="BD35" s="606"/>
      <c r="BE35" s="606"/>
      <c r="BF35" s="607"/>
      <c r="BG35" s="605" t="s">
        <v>326</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327</v>
      </c>
      <c r="CE35" s="621"/>
      <c r="CF35" s="621"/>
      <c r="CG35" s="621"/>
      <c r="CH35" s="621"/>
      <c r="CI35" s="621"/>
      <c r="CJ35" s="621"/>
      <c r="CK35" s="621"/>
      <c r="CL35" s="621"/>
      <c r="CM35" s="621"/>
      <c r="CN35" s="621"/>
      <c r="CO35" s="621"/>
      <c r="CP35" s="621"/>
      <c r="CQ35" s="622"/>
      <c r="CR35" s="623">
        <v>55177</v>
      </c>
      <c r="CS35" s="654"/>
      <c r="CT35" s="654"/>
      <c r="CU35" s="654"/>
      <c r="CV35" s="654"/>
      <c r="CW35" s="654"/>
      <c r="CX35" s="654"/>
      <c r="CY35" s="655"/>
      <c r="CZ35" s="628">
        <v>0.7</v>
      </c>
      <c r="DA35" s="656"/>
      <c r="DB35" s="656"/>
      <c r="DC35" s="658"/>
      <c r="DD35" s="632">
        <v>54344</v>
      </c>
      <c r="DE35" s="654"/>
      <c r="DF35" s="654"/>
      <c r="DG35" s="654"/>
      <c r="DH35" s="654"/>
      <c r="DI35" s="654"/>
      <c r="DJ35" s="654"/>
      <c r="DK35" s="655"/>
      <c r="DL35" s="632">
        <v>52429</v>
      </c>
      <c r="DM35" s="654"/>
      <c r="DN35" s="654"/>
      <c r="DO35" s="654"/>
      <c r="DP35" s="654"/>
      <c r="DQ35" s="654"/>
      <c r="DR35" s="654"/>
      <c r="DS35" s="654"/>
      <c r="DT35" s="654"/>
      <c r="DU35" s="654"/>
      <c r="DV35" s="655"/>
      <c r="DW35" s="628">
        <v>1.2</v>
      </c>
      <c r="DX35" s="656"/>
      <c r="DY35" s="656"/>
      <c r="DZ35" s="656"/>
      <c r="EA35" s="656"/>
      <c r="EB35" s="656"/>
      <c r="EC35" s="657"/>
    </row>
    <row r="36" spans="2:133" ht="11.25" customHeight="1">
      <c r="B36" s="620" t="s">
        <v>328</v>
      </c>
      <c r="C36" s="621"/>
      <c r="D36" s="621"/>
      <c r="E36" s="621"/>
      <c r="F36" s="621"/>
      <c r="G36" s="621"/>
      <c r="H36" s="621"/>
      <c r="I36" s="621"/>
      <c r="J36" s="621"/>
      <c r="K36" s="621"/>
      <c r="L36" s="621"/>
      <c r="M36" s="621"/>
      <c r="N36" s="621"/>
      <c r="O36" s="621"/>
      <c r="P36" s="621"/>
      <c r="Q36" s="622"/>
      <c r="R36" s="623">
        <v>799980</v>
      </c>
      <c r="S36" s="624"/>
      <c r="T36" s="624"/>
      <c r="U36" s="624"/>
      <c r="V36" s="624"/>
      <c r="W36" s="624"/>
      <c r="X36" s="624"/>
      <c r="Y36" s="625"/>
      <c r="Z36" s="626">
        <v>9.8000000000000007</v>
      </c>
      <c r="AA36" s="626"/>
      <c r="AB36" s="626"/>
      <c r="AC36" s="626"/>
      <c r="AD36" s="627" t="s">
        <v>131</v>
      </c>
      <c r="AE36" s="627"/>
      <c r="AF36" s="627"/>
      <c r="AG36" s="627"/>
      <c r="AH36" s="627"/>
      <c r="AI36" s="627"/>
      <c r="AJ36" s="627"/>
      <c r="AK36" s="627"/>
      <c r="AL36" s="628" t="s">
        <v>235</v>
      </c>
      <c r="AM36" s="629"/>
      <c r="AN36" s="629"/>
      <c r="AO36" s="630"/>
      <c r="AP36" s="222"/>
      <c r="AQ36" s="685" t="s">
        <v>329</v>
      </c>
      <c r="AR36" s="686"/>
      <c r="AS36" s="686"/>
      <c r="AT36" s="686"/>
      <c r="AU36" s="686"/>
      <c r="AV36" s="686"/>
      <c r="AW36" s="686"/>
      <c r="AX36" s="686"/>
      <c r="AY36" s="687"/>
      <c r="AZ36" s="612">
        <v>1069444</v>
      </c>
      <c r="BA36" s="613"/>
      <c r="BB36" s="613"/>
      <c r="BC36" s="613"/>
      <c r="BD36" s="613"/>
      <c r="BE36" s="613"/>
      <c r="BF36" s="688"/>
      <c r="BG36" s="609" t="s">
        <v>330</v>
      </c>
      <c r="BH36" s="610"/>
      <c r="BI36" s="610"/>
      <c r="BJ36" s="610"/>
      <c r="BK36" s="610"/>
      <c r="BL36" s="610"/>
      <c r="BM36" s="610"/>
      <c r="BN36" s="610"/>
      <c r="BO36" s="610"/>
      <c r="BP36" s="610"/>
      <c r="BQ36" s="610"/>
      <c r="BR36" s="610"/>
      <c r="BS36" s="610"/>
      <c r="BT36" s="610"/>
      <c r="BU36" s="611"/>
      <c r="BV36" s="612">
        <v>44997</v>
      </c>
      <c r="BW36" s="613"/>
      <c r="BX36" s="613"/>
      <c r="BY36" s="613"/>
      <c r="BZ36" s="613"/>
      <c r="CA36" s="613"/>
      <c r="CB36" s="688"/>
      <c r="CD36" s="620" t="s">
        <v>331</v>
      </c>
      <c r="CE36" s="621"/>
      <c r="CF36" s="621"/>
      <c r="CG36" s="621"/>
      <c r="CH36" s="621"/>
      <c r="CI36" s="621"/>
      <c r="CJ36" s="621"/>
      <c r="CK36" s="621"/>
      <c r="CL36" s="621"/>
      <c r="CM36" s="621"/>
      <c r="CN36" s="621"/>
      <c r="CO36" s="621"/>
      <c r="CP36" s="621"/>
      <c r="CQ36" s="622"/>
      <c r="CR36" s="623">
        <v>1600056</v>
      </c>
      <c r="CS36" s="624"/>
      <c r="CT36" s="624"/>
      <c r="CU36" s="624"/>
      <c r="CV36" s="624"/>
      <c r="CW36" s="624"/>
      <c r="CX36" s="624"/>
      <c r="CY36" s="625"/>
      <c r="CZ36" s="628">
        <v>21.4</v>
      </c>
      <c r="DA36" s="656"/>
      <c r="DB36" s="656"/>
      <c r="DC36" s="658"/>
      <c r="DD36" s="632">
        <v>1512264</v>
      </c>
      <c r="DE36" s="624"/>
      <c r="DF36" s="624"/>
      <c r="DG36" s="624"/>
      <c r="DH36" s="624"/>
      <c r="DI36" s="624"/>
      <c r="DJ36" s="624"/>
      <c r="DK36" s="625"/>
      <c r="DL36" s="632">
        <v>926871</v>
      </c>
      <c r="DM36" s="624"/>
      <c r="DN36" s="624"/>
      <c r="DO36" s="624"/>
      <c r="DP36" s="624"/>
      <c r="DQ36" s="624"/>
      <c r="DR36" s="624"/>
      <c r="DS36" s="624"/>
      <c r="DT36" s="624"/>
      <c r="DU36" s="624"/>
      <c r="DV36" s="625"/>
      <c r="DW36" s="628">
        <v>20.5</v>
      </c>
      <c r="DX36" s="656"/>
      <c r="DY36" s="656"/>
      <c r="DZ36" s="656"/>
      <c r="EA36" s="656"/>
      <c r="EB36" s="656"/>
      <c r="EC36" s="657"/>
    </row>
    <row r="37" spans="2:133" ht="11.25" customHeight="1">
      <c r="B37" s="620" t="s">
        <v>332</v>
      </c>
      <c r="C37" s="621"/>
      <c r="D37" s="621"/>
      <c r="E37" s="621"/>
      <c r="F37" s="621"/>
      <c r="G37" s="621"/>
      <c r="H37" s="621"/>
      <c r="I37" s="621"/>
      <c r="J37" s="621"/>
      <c r="K37" s="621"/>
      <c r="L37" s="621"/>
      <c r="M37" s="621"/>
      <c r="N37" s="621"/>
      <c r="O37" s="621"/>
      <c r="P37" s="621"/>
      <c r="Q37" s="622"/>
      <c r="R37" s="623">
        <v>333980</v>
      </c>
      <c r="S37" s="624"/>
      <c r="T37" s="624"/>
      <c r="U37" s="624"/>
      <c r="V37" s="624"/>
      <c r="W37" s="624"/>
      <c r="X37" s="624"/>
      <c r="Y37" s="625"/>
      <c r="Z37" s="626">
        <v>4.0999999999999996</v>
      </c>
      <c r="AA37" s="626"/>
      <c r="AB37" s="626"/>
      <c r="AC37" s="626"/>
      <c r="AD37" s="627">
        <v>14</v>
      </c>
      <c r="AE37" s="627"/>
      <c r="AF37" s="627"/>
      <c r="AG37" s="627"/>
      <c r="AH37" s="627"/>
      <c r="AI37" s="627"/>
      <c r="AJ37" s="627"/>
      <c r="AK37" s="627"/>
      <c r="AL37" s="628">
        <v>0</v>
      </c>
      <c r="AM37" s="629"/>
      <c r="AN37" s="629"/>
      <c r="AO37" s="630"/>
      <c r="AQ37" s="689" t="s">
        <v>333</v>
      </c>
      <c r="AR37" s="690"/>
      <c r="AS37" s="690"/>
      <c r="AT37" s="690"/>
      <c r="AU37" s="690"/>
      <c r="AV37" s="690"/>
      <c r="AW37" s="690"/>
      <c r="AX37" s="690"/>
      <c r="AY37" s="691"/>
      <c r="AZ37" s="623">
        <v>493037</v>
      </c>
      <c r="BA37" s="624"/>
      <c r="BB37" s="624"/>
      <c r="BC37" s="624"/>
      <c r="BD37" s="654"/>
      <c r="BE37" s="654"/>
      <c r="BF37" s="680"/>
      <c r="BG37" s="620" t="s">
        <v>334</v>
      </c>
      <c r="BH37" s="621"/>
      <c r="BI37" s="621"/>
      <c r="BJ37" s="621"/>
      <c r="BK37" s="621"/>
      <c r="BL37" s="621"/>
      <c r="BM37" s="621"/>
      <c r="BN37" s="621"/>
      <c r="BO37" s="621"/>
      <c r="BP37" s="621"/>
      <c r="BQ37" s="621"/>
      <c r="BR37" s="621"/>
      <c r="BS37" s="621"/>
      <c r="BT37" s="621"/>
      <c r="BU37" s="622"/>
      <c r="BV37" s="623">
        <v>44997</v>
      </c>
      <c r="BW37" s="624"/>
      <c r="BX37" s="624"/>
      <c r="BY37" s="624"/>
      <c r="BZ37" s="624"/>
      <c r="CA37" s="624"/>
      <c r="CB37" s="633"/>
      <c r="CD37" s="620" t="s">
        <v>335</v>
      </c>
      <c r="CE37" s="621"/>
      <c r="CF37" s="621"/>
      <c r="CG37" s="621"/>
      <c r="CH37" s="621"/>
      <c r="CI37" s="621"/>
      <c r="CJ37" s="621"/>
      <c r="CK37" s="621"/>
      <c r="CL37" s="621"/>
      <c r="CM37" s="621"/>
      <c r="CN37" s="621"/>
      <c r="CO37" s="621"/>
      <c r="CP37" s="621"/>
      <c r="CQ37" s="622"/>
      <c r="CR37" s="623">
        <v>308634</v>
      </c>
      <c r="CS37" s="654"/>
      <c r="CT37" s="654"/>
      <c r="CU37" s="654"/>
      <c r="CV37" s="654"/>
      <c r="CW37" s="654"/>
      <c r="CX37" s="654"/>
      <c r="CY37" s="655"/>
      <c r="CZ37" s="628">
        <v>4.0999999999999996</v>
      </c>
      <c r="DA37" s="656"/>
      <c r="DB37" s="656"/>
      <c r="DC37" s="658"/>
      <c r="DD37" s="632">
        <v>297534</v>
      </c>
      <c r="DE37" s="654"/>
      <c r="DF37" s="654"/>
      <c r="DG37" s="654"/>
      <c r="DH37" s="654"/>
      <c r="DI37" s="654"/>
      <c r="DJ37" s="654"/>
      <c r="DK37" s="655"/>
      <c r="DL37" s="632">
        <v>253505</v>
      </c>
      <c r="DM37" s="654"/>
      <c r="DN37" s="654"/>
      <c r="DO37" s="654"/>
      <c r="DP37" s="654"/>
      <c r="DQ37" s="654"/>
      <c r="DR37" s="654"/>
      <c r="DS37" s="654"/>
      <c r="DT37" s="654"/>
      <c r="DU37" s="654"/>
      <c r="DV37" s="655"/>
      <c r="DW37" s="628">
        <v>5.6</v>
      </c>
      <c r="DX37" s="656"/>
      <c r="DY37" s="656"/>
      <c r="DZ37" s="656"/>
      <c r="EA37" s="656"/>
      <c r="EB37" s="656"/>
      <c r="EC37" s="657"/>
    </row>
    <row r="38" spans="2:133" ht="11.25" customHeight="1">
      <c r="B38" s="620" t="s">
        <v>336</v>
      </c>
      <c r="C38" s="621"/>
      <c r="D38" s="621"/>
      <c r="E38" s="621"/>
      <c r="F38" s="621"/>
      <c r="G38" s="621"/>
      <c r="H38" s="621"/>
      <c r="I38" s="621"/>
      <c r="J38" s="621"/>
      <c r="K38" s="621"/>
      <c r="L38" s="621"/>
      <c r="M38" s="621"/>
      <c r="N38" s="621"/>
      <c r="O38" s="621"/>
      <c r="P38" s="621"/>
      <c r="Q38" s="622"/>
      <c r="R38" s="623">
        <v>426777</v>
      </c>
      <c r="S38" s="624"/>
      <c r="T38" s="624"/>
      <c r="U38" s="624"/>
      <c r="V38" s="624"/>
      <c r="W38" s="624"/>
      <c r="X38" s="624"/>
      <c r="Y38" s="625"/>
      <c r="Z38" s="626">
        <v>5.3</v>
      </c>
      <c r="AA38" s="626"/>
      <c r="AB38" s="626"/>
      <c r="AC38" s="626"/>
      <c r="AD38" s="627" t="s">
        <v>131</v>
      </c>
      <c r="AE38" s="627"/>
      <c r="AF38" s="627"/>
      <c r="AG38" s="627"/>
      <c r="AH38" s="627"/>
      <c r="AI38" s="627"/>
      <c r="AJ38" s="627"/>
      <c r="AK38" s="627"/>
      <c r="AL38" s="628" t="s">
        <v>140</v>
      </c>
      <c r="AM38" s="629"/>
      <c r="AN38" s="629"/>
      <c r="AO38" s="630"/>
      <c r="AQ38" s="689" t="s">
        <v>337</v>
      </c>
      <c r="AR38" s="690"/>
      <c r="AS38" s="690"/>
      <c r="AT38" s="690"/>
      <c r="AU38" s="690"/>
      <c r="AV38" s="690"/>
      <c r="AW38" s="690"/>
      <c r="AX38" s="690"/>
      <c r="AY38" s="691"/>
      <c r="AZ38" s="623">
        <v>58873</v>
      </c>
      <c r="BA38" s="624"/>
      <c r="BB38" s="624"/>
      <c r="BC38" s="624"/>
      <c r="BD38" s="654"/>
      <c r="BE38" s="654"/>
      <c r="BF38" s="680"/>
      <c r="BG38" s="620" t="s">
        <v>338</v>
      </c>
      <c r="BH38" s="621"/>
      <c r="BI38" s="621"/>
      <c r="BJ38" s="621"/>
      <c r="BK38" s="621"/>
      <c r="BL38" s="621"/>
      <c r="BM38" s="621"/>
      <c r="BN38" s="621"/>
      <c r="BO38" s="621"/>
      <c r="BP38" s="621"/>
      <c r="BQ38" s="621"/>
      <c r="BR38" s="621"/>
      <c r="BS38" s="621"/>
      <c r="BT38" s="621"/>
      <c r="BU38" s="622"/>
      <c r="BV38" s="623">
        <v>1737</v>
      </c>
      <c r="BW38" s="624"/>
      <c r="BX38" s="624"/>
      <c r="BY38" s="624"/>
      <c r="BZ38" s="624"/>
      <c r="CA38" s="624"/>
      <c r="CB38" s="633"/>
      <c r="CD38" s="620" t="s">
        <v>339</v>
      </c>
      <c r="CE38" s="621"/>
      <c r="CF38" s="621"/>
      <c r="CG38" s="621"/>
      <c r="CH38" s="621"/>
      <c r="CI38" s="621"/>
      <c r="CJ38" s="621"/>
      <c r="CK38" s="621"/>
      <c r="CL38" s="621"/>
      <c r="CM38" s="621"/>
      <c r="CN38" s="621"/>
      <c r="CO38" s="621"/>
      <c r="CP38" s="621"/>
      <c r="CQ38" s="622"/>
      <c r="CR38" s="623">
        <v>501858</v>
      </c>
      <c r="CS38" s="624"/>
      <c r="CT38" s="624"/>
      <c r="CU38" s="624"/>
      <c r="CV38" s="624"/>
      <c r="CW38" s="624"/>
      <c r="CX38" s="624"/>
      <c r="CY38" s="625"/>
      <c r="CZ38" s="628">
        <v>6.7</v>
      </c>
      <c r="DA38" s="656"/>
      <c r="DB38" s="656"/>
      <c r="DC38" s="658"/>
      <c r="DD38" s="632">
        <v>409922</v>
      </c>
      <c r="DE38" s="624"/>
      <c r="DF38" s="624"/>
      <c r="DG38" s="624"/>
      <c r="DH38" s="624"/>
      <c r="DI38" s="624"/>
      <c r="DJ38" s="624"/>
      <c r="DK38" s="625"/>
      <c r="DL38" s="632">
        <v>333877</v>
      </c>
      <c r="DM38" s="624"/>
      <c r="DN38" s="624"/>
      <c r="DO38" s="624"/>
      <c r="DP38" s="624"/>
      <c r="DQ38" s="624"/>
      <c r="DR38" s="624"/>
      <c r="DS38" s="624"/>
      <c r="DT38" s="624"/>
      <c r="DU38" s="624"/>
      <c r="DV38" s="625"/>
      <c r="DW38" s="628">
        <v>7.4</v>
      </c>
      <c r="DX38" s="656"/>
      <c r="DY38" s="656"/>
      <c r="DZ38" s="656"/>
      <c r="EA38" s="656"/>
      <c r="EB38" s="656"/>
      <c r="EC38" s="657"/>
    </row>
    <row r="39" spans="2:133" ht="11.25" customHeight="1">
      <c r="B39" s="620" t="s">
        <v>340</v>
      </c>
      <c r="C39" s="621"/>
      <c r="D39" s="621"/>
      <c r="E39" s="621"/>
      <c r="F39" s="621"/>
      <c r="G39" s="621"/>
      <c r="H39" s="621"/>
      <c r="I39" s="621"/>
      <c r="J39" s="621"/>
      <c r="K39" s="621"/>
      <c r="L39" s="621"/>
      <c r="M39" s="621"/>
      <c r="N39" s="621"/>
      <c r="O39" s="621"/>
      <c r="P39" s="621"/>
      <c r="Q39" s="622"/>
      <c r="R39" s="623" t="s">
        <v>235</v>
      </c>
      <c r="S39" s="624"/>
      <c r="T39" s="624"/>
      <c r="U39" s="624"/>
      <c r="V39" s="624"/>
      <c r="W39" s="624"/>
      <c r="X39" s="624"/>
      <c r="Y39" s="625"/>
      <c r="Z39" s="626" t="s">
        <v>131</v>
      </c>
      <c r="AA39" s="626"/>
      <c r="AB39" s="626"/>
      <c r="AC39" s="626"/>
      <c r="AD39" s="627" t="s">
        <v>131</v>
      </c>
      <c r="AE39" s="627"/>
      <c r="AF39" s="627"/>
      <c r="AG39" s="627"/>
      <c r="AH39" s="627"/>
      <c r="AI39" s="627"/>
      <c r="AJ39" s="627"/>
      <c r="AK39" s="627"/>
      <c r="AL39" s="628" t="s">
        <v>140</v>
      </c>
      <c r="AM39" s="629"/>
      <c r="AN39" s="629"/>
      <c r="AO39" s="630"/>
      <c r="AQ39" s="689" t="s">
        <v>341</v>
      </c>
      <c r="AR39" s="690"/>
      <c r="AS39" s="690"/>
      <c r="AT39" s="690"/>
      <c r="AU39" s="690"/>
      <c r="AV39" s="690"/>
      <c r="AW39" s="690"/>
      <c r="AX39" s="690"/>
      <c r="AY39" s="691"/>
      <c r="AZ39" s="623">
        <v>15676</v>
      </c>
      <c r="BA39" s="624"/>
      <c r="BB39" s="624"/>
      <c r="BC39" s="624"/>
      <c r="BD39" s="654"/>
      <c r="BE39" s="654"/>
      <c r="BF39" s="680"/>
      <c r="BG39" s="620" t="s">
        <v>342</v>
      </c>
      <c r="BH39" s="621"/>
      <c r="BI39" s="621"/>
      <c r="BJ39" s="621"/>
      <c r="BK39" s="621"/>
      <c r="BL39" s="621"/>
      <c r="BM39" s="621"/>
      <c r="BN39" s="621"/>
      <c r="BO39" s="621"/>
      <c r="BP39" s="621"/>
      <c r="BQ39" s="621"/>
      <c r="BR39" s="621"/>
      <c r="BS39" s="621"/>
      <c r="BT39" s="621"/>
      <c r="BU39" s="622"/>
      <c r="BV39" s="623">
        <v>2859</v>
      </c>
      <c r="BW39" s="624"/>
      <c r="BX39" s="624"/>
      <c r="BY39" s="624"/>
      <c r="BZ39" s="624"/>
      <c r="CA39" s="624"/>
      <c r="CB39" s="633"/>
      <c r="CD39" s="620" t="s">
        <v>343</v>
      </c>
      <c r="CE39" s="621"/>
      <c r="CF39" s="621"/>
      <c r="CG39" s="621"/>
      <c r="CH39" s="621"/>
      <c r="CI39" s="621"/>
      <c r="CJ39" s="621"/>
      <c r="CK39" s="621"/>
      <c r="CL39" s="621"/>
      <c r="CM39" s="621"/>
      <c r="CN39" s="621"/>
      <c r="CO39" s="621"/>
      <c r="CP39" s="621"/>
      <c r="CQ39" s="622"/>
      <c r="CR39" s="623">
        <v>128574</v>
      </c>
      <c r="CS39" s="654"/>
      <c r="CT39" s="654"/>
      <c r="CU39" s="654"/>
      <c r="CV39" s="654"/>
      <c r="CW39" s="654"/>
      <c r="CX39" s="654"/>
      <c r="CY39" s="655"/>
      <c r="CZ39" s="628">
        <v>1.7</v>
      </c>
      <c r="DA39" s="656"/>
      <c r="DB39" s="656"/>
      <c r="DC39" s="658"/>
      <c r="DD39" s="632">
        <v>10342</v>
      </c>
      <c r="DE39" s="654"/>
      <c r="DF39" s="654"/>
      <c r="DG39" s="654"/>
      <c r="DH39" s="654"/>
      <c r="DI39" s="654"/>
      <c r="DJ39" s="654"/>
      <c r="DK39" s="655"/>
      <c r="DL39" s="632" t="s">
        <v>140</v>
      </c>
      <c r="DM39" s="654"/>
      <c r="DN39" s="654"/>
      <c r="DO39" s="654"/>
      <c r="DP39" s="654"/>
      <c r="DQ39" s="654"/>
      <c r="DR39" s="654"/>
      <c r="DS39" s="654"/>
      <c r="DT39" s="654"/>
      <c r="DU39" s="654"/>
      <c r="DV39" s="655"/>
      <c r="DW39" s="628" t="s">
        <v>140</v>
      </c>
      <c r="DX39" s="656"/>
      <c r="DY39" s="656"/>
      <c r="DZ39" s="656"/>
      <c r="EA39" s="656"/>
      <c r="EB39" s="656"/>
      <c r="EC39" s="657"/>
    </row>
    <row r="40" spans="2:133" ht="11.25" customHeight="1">
      <c r="B40" s="620" t="s">
        <v>344</v>
      </c>
      <c r="C40" s="621"/>
      <c r="D40" s="621"/>
      <c r="E40" s="621"/>
      <c r="F40" s="621"/>
      <c r="G40" s="621"/>
      <c r="H40" s="621"/>
      <c r="I40" s="621"/>
      <c r="J40" s="621"/>
      <c r="K40" s="621"/>
      <c r="L40" s="621"/>
      <c r="M40" s="621"/>
      <c r="N40" s="621"/>
      <c r="O40" s="621"/>
      <c r="P40" s="621"/>
      <c r="Q40" s="622"/>
      <c r="R40" s="623">
        <v>57977</v>
      </c>
      <c r="S40" s="624"/>
      <c r="T40" s="624"/>
      <c r="U40" s="624"/>
      <c r="V40" s="624"/>
      <c r="W40" s="624"/>
      <c r="X40" s="624"/>
      <c r="Y40" s="625"/>
      <c r="Z40" s="626">
        <v>0.7</v>
      </c>
      <c r="AA40" s="626"/>
      <c r="AB40" s="626"/>
      <c r="AC40" s="626"/>
      <c r="AD40" s="627" t="s">
        <v>131</v>
      </c>
      <c r="AE40" s="627"/>
      <c r="AF40" s="627"/>
      <c r="AG40" s="627"/>
      <c r="AH40" s="627"/>
      <c r="AI40" s="627"/>
      <c r="AJ40" s="627"/>
      <c r="AK40" s="627"/>
      <c r="AL40" s="628" t="s">
        <v>131</v>
      </c>
      <c r="AM40" s="629"/>
      <c r="AN40" s="629"/>
      <c r="AO40" s="630"/>
      <c r="AQ40" s="689" t="s">
        <v>345</v>
      </c>
      <c r="AR40" s="690"/>
      <c r="AS40" s="690"/>
      <c r="AT40" s="690"/>
      <c r="AU40" s="690"/>
      <c r="AV40" s="690"/>
      <c r="AW40" s="690"/>
      <c r="AX40" s="690"/>
      <c r="AY40" s="691"/>
      <c r="AZ40" s="623" t="s">
        <v>140</v>
      </c>
      <c r="BA40" s="624"/>
      <c r="BB40" s="624"/>
      <c r="BC40" s="624"/>
      <c r="BD40" s="654"/>
      <c r="BE40" s="654"/>
      <c r="BF40" s="680"/>
      <c r="BG40" s="669" t="s">
        <v>346</v>
      </c>
      <c r="BH40" s="670"/>
      <c r="BI40" s="670"/>
      <c r="BJ40" s="670"/>
      <c r="BK40" s="670"/>
      <c r="BL40" s="223"/>
      <c r="BM40" s="621" t="s">
        <v>347</v>
      </c>
      <c r="BN40" s="621"/>
      <c r="BO40" s="621"/>
      <c r="BP40" s="621"/>
      <c r="BQ40" s="621"/>
      <c r="BR40" s="621"/>
      <c r="BS40" s="621"/>
      <c r="BT40" s="621"/>
      <c r="BU40" s="622"/>
      <c r="BV40" s="623">
        <v>86</v>
      </c>
      <c r="BW40" s="624"/>
      <c r="BX40" s="624"/>
      <c r="BY40" s="624"/>
      <c r="BZ40" s="624"/>
      <c r="CA40" s="624"/>
      <c r="CB40" s="633"/>
      <c r="CD40" s="620" t="s">
        <v>348</v>
      </c>
      <c r="CE40" s="621"/>
      <c r="CF40" s="621"/>
      <c r="CG40" s="621"/>
      <c r="CH40" s="621"/>
      <c r="CI40" s="621"/>
      <c r="CJ40" s="621"/>
      <c r="CK40" s="621"/>
      <c r="CL40" s="621"/>
      <c r="CM40" s="621"/>
      <c r="CN40" s="621"/>
      <c r="CO40" s="621"/>
      <c r="CP40" s="621"/>
      <c r="CQ40" s="622"/>
      <c r="CR40" s="623">
        <v>168000</v>
      </c>
      <c r="CS40" s="624"/>
      <c r="CT40" s="624"/>
      <c r="CU40" s="624"/>
      <c r="CV40" s="624"/>
      <c r="CW40" s="624"/>
      <c r="CX40" s="624"/>
      <c r="CY40" s="625"/>
      <c r="CZ40" s="628">
        <v>2.2000000000000002</v>
      </c>
      <c r="DA40" s="656"/>
      <c r="DB40" s="656"/>
      <c r="DC40" s="658"/>
      <c r="DD40" s="632">
        <v>108000</v>
      </c>
      <c r="DE40" s="624"/>
      <c r="DF40" s="624"/>
      <c r="DG40" s="624"/>
      <c r="DH40" s="624"/>
      <c r="DI40" s="624"/>
      <c r="DJ40" s="624"/>
      <c r="DK40" s="625"/>
      <c r="DL40" s="632" t="s">
        <v>131</v>
      </c>
      <c r="DM40" s="624"/>
      <c r="DN40" s="624"/>
      <c r="DO40" s="624"/>
      <c r="DP40" s="624"/>
      <c r="DQ40" s="624"/>
      <c r="DR40" s="624"/>
      <c r="DS40" s="624"/>
      <c r="DT40" s="624"/>
      <c r="DU40" s="624"/>
      <c r="DV40" s="625"/>
      <c r="DW40" s="628" t="s">
        <v>131</v>
      </c>
      <c r="DX40" s="656"/>
      <c r="DY40" s="656"/>
      <c r="DZ40" s="656"/>
      <c r="EA40" s="656"/>
      <c r="EB40" s="656"/>
      <c r="EC40" s="657"/>
    </row>
    <row r="41" spans="2:133" ht="11.25" customHeight="1">
      <c r="B41" s="644" t="s">
        <v>349</v>
      </c>
      <c r="C41" s="645"/>
      <c r="D41" s="645"/>
      <c r="E41" s="645"/>
      <c r="F41" s="645"/>
      <c r="G41" s="645"/>
      <c r="H41" s="645"/>
      <c r="I41" s="645"/>
      <c r="J41" s="645"/>
      <c r="K41" s="645"/>
      <c r="L41" s="645"/>
      <c r="M41" s="645"/>
      <c r="N41" s="645"/>
      <c r="O41" s="645"/>
      <c r="P41" s="645"/>
      <c r="Q41" s="646"/>
      <c r="R41" s="698">
        <v>8128942</v>
      </c>
      <c r="S41" s="699"/>
      <c r="T41" s="699"/>
      <c r="U41" s="699"/>
      <c r="V41" s="699"/>
      <c r="W41" s="699"/>
      <c r="X41" s="699"/>
      <c r="Y41" s="700"/>
      <c r="Z41" s="701">
        <v>100</v>
      </c>
      <c r="AA41" s="701"/>
      <c r="AB41" s="701"/>
      <c r="AC41" s="701"/>
      <c r="AD41" s="702">
        <v>4464644</v>
      </c>
      <c r="AE41" s="702"/>
      <c r="AF41" s="702"/>
      <c r="AG41" s="702"/>
      <c r="AH41" s="702"/>
      <c r="AI41" s="702"/>
      <c r="AJ41" s="702"/>
      <c r="AK41" s="702"/>
      <c r="AL41" s="703">
        <v>100</v>
      </c>
      <c r="AM41" s="683"/>
      <c r="AN41" s="683"/>
      <c r="AO41" s="704"/>
      <c r="AQ41" s="689" t="s">
        <v>350</v>
      </c>
      <c r="AR41" s="690"/>
      <c r="AS41" s="690"/>
      <c r="AT41" s="690"/>
      <c r="AU41" s="690"/>
      <c r="AV41" s="690"/>
      <c r="AW41" s="690"/>
      <c r="AX41" s="690"/>
      <c r="AY41" s="691"/>
      <c r="AZ41" s="623">
        <v>85807</v>
      </c>
      <c r="BA41" s="624"/>
      <c r="BB41" s="624"/>
      <c r="BC41" s="624"/>
      <c r="BD41" s="654"/>
      <c r="BE41" s="654"/>
      <c r="BF41" s="680"/>
      <c r="BG41" s="669"/>
      <c r="BH41" s="670"/>
      <c r="BI41" s="670"/>
      <c r="BJ41" s="670"/>
      <c r="BK41" s="670"/>
      <c r="BL41" s="223"/>
      <c r="BM41" s="621" t="s">
        <v>351</v>
      </c>
      <c r="BN41" s="621"/>
      <c r="BO41" s="621"/>
      <c r="BP41" s="621"/>
      <c r="BQ41" s="621"/>
      <c r="BR41" s="621"/>
      <c r="BS41" s="621"/>
      <c r="BT41" s="621"/>
      <c r="BU41" s="622"/>
      <c r="BV41" s="623" t="s">
        <v>235</v>
      </c>
      <c r="BW41" s="624"/>
      <c r="BX41" s="624"/>
      <c r="BY41" s="624"/>
      <c r="BZ41" s="624"/>
      <c r="CA41" s="624"/>
      <c r="CB41" s="633"/>
      <c r="CD41" s="620" t="s">
        <v>352</v>
      </c>
      <c r="CE41" s="621"/>
      <c r="CF41" s="621"/>
      <c r="CG41" s="621"/>
      <c r="CH41" s="621"/>
      <c r="CI41" s="621"/>
      <c r="CJ41" s="621"/>
      <c r="CK41" s="621"/>
      <c r="CL41" s="621"/>
      <c r="CM41" s="621"/>
      <c r="CN41" s="621"/>
      <c r="CO41" s="621"/>
      <c r="CP41" s="621"/>
      <c r="CQ41" s="622"/>
      <c r="CR41" s="623" t="s">
        <v>131</v>
      </c>
      <c r="CS41" s="654"/>
      <c r="CT41" s="654"/>
      <c r="CU41" s="654"/>
      <c r="CV41" s="654"/>
      <c r="CW41" s="654"/>
      <c r="CX41" s="654"/>
      <c r="CY41" s="655"/>
      <c r="CZ41" s="628" t="s">
        <v>131</v>
      </c>
      <c r="DA41" s="656"/>
      <c r="DB41" s="656"/>
      <c r="DC41" s="658"/>
      <c r="DD41" s="632" t="s">
        <v>131</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c r="AQ42" s="705" t="s">
        <v>353</v>
      </c>
      <c r="AR42" s="706"/>
      <c r="AS42" s="706"/>
      <c r="AT42" s="706"/>
      <c r="AU42" s="706"/>
      <c r="AV42" s="706"/>
      <c r="AW42" s="706"/>
      <c r="AX42" s="706"/>
      <c r="AY42" s="707"/>
      <c r="AZ42" s="698">
        <v>416051</v>
      </c>
      <c r="BA42" s="699"/>
      <c r="BB42" s="699"/>
      <c r="BC42" s="699"/>
      <c r="BD42" s="682"/>
      <c r="BE42" s="682"/>
      <c r="BF42" s="684"/>
      <c r="BG42" s="671"/>
      <c r="BH42" s="672"/>
      <c r="BI42" s="672"/>
      <c r="BJ42" s="672"/>
      <c r="BK42" s="672"/>
      <c r="BL42" s="224"/>
      <c r="BM42" s="645" t="s">
        <v>354</v>
      </c>
      <c r="BN42" s="645"/>
      <c r="BO42" s="645"/>
      <c r="BP42" s="645"/>
      <c r="BQ42" s="645"/>
      <c r="BR42" s="645"/>
      <c r="BS42" s="645"/>
      <c r="BT42" s="645"/>
      <c r="BU42" s="646"/>
      <c r="BV42" s="698">
        <v>285</v>
      </c>
      <c r="BW42" s="699"/>
      <c r="BX42" s="699"/>
      <c r="BY42" s="699"/>
      <c r="BZ42" s="699"/>
      <c r="CA42" s="699"/>
      <c r="CB42" s="708"/>
      <c r="CD42" s="620" t="s">
        <v>355</v>
      </c>
      <c r="CE42" s="621"/>
      <c r="CF42" s="621"/>
      <c r="CG42" s="621"/>
      <c r="CH42" s="621"/>
      <c r="CI42" s="621"/>
      <c r="CJ42" s="621"/>
      <c r="CK42" s="621"/>
      <c r="CL42" s="621"/>
      <c r="CM42" s="621"/>
      <c r="CN42" s="621"/>
      <c r="CO42" s="621"/>
      <c r="CP42" s="621"/>
      <c r="CQ42" s="622"/>
      <c r="CR42" s="623">
        <v>1339009</v>
      </c>
      <c r="CS42" s="654"/>
      <c r="CT42" s="654"/>
      <c r="CU42" s="654"/>
      <c r="CV42" s="654"/>
      <c r="CW42" s="654"/>
      <c r="CX42" s="654"/>
      <c r="CY42" s="655"/>
      <c r="CZ42" s="628">
        <v>17.899999999999999</v>
      </c>
      <c r="DA42" s="656"/>
      <c r="DB42" s="656"/>
      <c r="DC42" s="658"/>
      <c r="DD42" s="632">
        <v>757228</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c r="B43" s="214" t="s">
        <v>356</v>
      </c>
      <c r="CD43" s="620" t="s">
        <v>357</v>
      </c>
      <c r="CE43" s="621"/>
      <c r="CF43" s="621"/>
      <c r="CG43" s="621"/>
      <c r="CH43" s="621"/>
      <c r="CI43" s="621"/>
      <c r="CJ43" s="621"/>
      <c r="CK43" s="621"/>
      <c r="CL43" s="621"/>
      <c r="CM43" s="621"/>
      <c r="CN43" s="621"/>
      <c r="CO43" s="621"/>
      <c r="CP43" s="621"/>
      <c r="CQ43" s="622"/>
      <c r="CR43" s="623">
        <v>56483</v>
      </c>
      <c r="CS43" s="654"/>
      <c r="CT43" s="654"/>
      <c r="CU43" s="654"/>
      <c r="CV43" s="654"/>
      <c r="CW43" s="654"/>
      <c r="CX43" s="654"/>
      <c r="CY43" s="655"/>
      <c r="CZ43" s="628">
        <v>0.8</v>
      </c>
      <c r="DA43" s="656"/>
      <c r="DB43" s="656"/>
      <c r="DC43" s="658"/>
      <c r="DD43" s="632">
        <v>56483</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c r="B44" s="709" t="s">
        <v>358</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306</v>
      </c>
      <c r="CE44" s="662"/>
      <c r="CF44" s="620" t="s">
        <v>359</v>
      </c>
      <c r="CG44" s="621"/>
      <c r="CH44" s="621"/>
      <c r="CI44" s="621"/>
      <c r="CJ44" s="621"/>
      <c r="CK44" s="621"/>
      <c r="CL44" s="621"/>
      <c r="CM44" s="621"/>
      <c r="CN44" s="621"/>
      <c r="CO44" s="621"/>
      <c r="CP44" s="621"/>
      <c r="CQ44" s="622"/>
      <c r="CR44" s="623">
        <v>1327513</v>
      </c>
      <c r="CS44" s="624"/>
      <c r="CT44" s="624"/>
      <c r="CU44" s="624"/>
      <c r="CV44" s="624"/>
      <c r="CW44" s="624"/>
      <c r="CX44" s="624"/>
      <c r="CY44" s="625"/>
      <c r="CZ44" s="628">
        <v>17.7</v>
      </c>
      <c r="DA44" s="629"/>
      <c r="DB44" s="629"/>
      <c r="DC44" s="635"/>
      <c r="DD44" s="632">
        <v>745732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c r="B45" s="709" t="s">
        <v>360</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361</v>
      </c>
      <c r="CG45" s="621"/>
      <c r="CH45" s="621"/>
      <c r="CI45" s="621"/>
      <c r="CJ45" s="621"/>
      <c r="CK45" s="621"/>
      <c r="CL45" s="621"/>
      <c r="CM45" s="621"/>
      <c r="CN45" s="621"/>
      <c r="CO45" s="621"/>
      <c r="CP45" s="621"/>
      <c r="CQ45" s="622"/>
      <c r="CR45" s="623">
        <v>273341</v>
      </c>
      <c r="CS45" s="654"/>
      <c r="CT45" s="654"/>
      <c r="CU45" s="654"/>
      <c r="CV45" s="654"/>
      <c r="CW45" s="654"/>
      <c r="CX45" s="654"/>
      <c r="CY45" s="655"/>
      <c r="CZ45" s="628">
        <v>3.7</v>
      </c>
      <c r="DA45" s="656"/>
      <c r="DB45" s="656"/>
      <c r="DC45" s="658"/>
      <c r="DD45" s="632">
        <v>77113</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c r="B46" s="225"/>
      <c r="CD46" s="663"/>
      <c r="CE46" s="664"/>
      <c r="CF46" s="620" t="s">
        <v>362</v>
      </c>
      <c r="CG46" s="621"/>
      <c r="CH46" s="621"/>
      <c r="CI46" s="621"/>
      <c r="CJ46" s="621"/>
      <c r="CK46" s="621"/>
      <c r="CL46" s="621"/>
      <c r="CM46" s="621"/>
      <c r="CN46" s="621"/>
      <c r="CO46" s="621"/>
      <c r="CP46" s="621"/>
      <c r="CQ46" s="622"/>
      <c r="CR46" s="623">
        <v>1054172</v>
      </c>
      <c r="CS46" s="624"/>
      <c r="CT46" s="624"/>
      <c r="CU46" s="624"/>
      <c r="CV46" s="624"/>
      <c r="CW46" s="624"/>
      <c r="CX46" s="624"/>
      <c r="CY46" s="625"/>
      <c r="CZ46" s="628">
        <v>14.1</v>
      </c>
      <c r="DA46" s="629"/>
      <c r="DB46" s="629"/>
      <c r="DC46" s="635"/>
      <c r="DD46" s="632">
        <v>668619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c r="B47" s="225"/>
      <c r="CD47" s="663"/>
      <c r="CE47" s="664"/>
      <c r="CF47" s="620" t="s">
        <v>363</v>
      </c>
      <c r="CG47" s="621"/>
      <c r="CH47" s="621"/>
      <c r="CI47" s="621"/>
      <c r="CJ47" s="621"/>
      <c r="CK47" s="621"/>
      <c r="CL47" s="621"/>
      <c r="CM47" s="621"/>
      <c r="CN47" s="621"/>
      <c r="CO47" s="621"/>
      <c r="CP47" s="621"/>
      <c r="CQ47" s="622"/>
      <c r="CR47" s="623">
        <v>11496</v>
      </c>
      <c r="CS47" s="654"/>
      <c r="CT47" s="654"/>
      <c r="CU47" s="654"/>
      <c r="CV47" s="654"/>
      <c r="CW47" s="654"/>
      <c r="CX47" s="654"/>
      <c r="CY47" s="655"/>
      <c r="CZ47" s="628">
        <v>0.2</v>
      </c>
      <c r="DA47" s="656"/>
      <c r="DB47" s="656"/>
      <c r="DC47" s="658"/>
      <c r="DD47" s="632">
        <v>11496</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c r="B48" s="225"/>
      <c r="CD48" s="665"/>
      <c r="CE48" s="666"/>
      <c r="CF48" s="620" t="s">
        <v>364</v>
      </c>
      <c r="CG48" s="621"/>
      <c r="CH48" s="621"/>
      <c r="CI48" s="621"/>
      <c r="CJ48" s="621"/>
      <c r="CK48" s="621"/>
      <c r="CL48" s="621"/>
      <c r="CM48" s="621"/>
      <c r="CN48" s="621"/>
      <c r="CO48" s="621"/>
      <c r="CP48" s="621"/>
      <c r="CQ48" s="622"/>
      <c r="CR48" s="623" t="s">
        <v>131</v>
      </c>
      <c r="CS48" s="624"/>
      <c r="CT48" s="624"/>
      <c r="CU48" s="624"/>
      <c r="CV48" s="624"/>
      <c r="CW48" s="624"/>
      <c r="CX48" s="624"/>
      <c r="CY48" s="625"/>
      <c r="CZ48" s="628" t="s">
        <v>140</v>
      </c>
      <c r="DA48" s="629"/>
      <c r="DB48" s="629"/>
      <c r="DC48" s="635"/>
      <c r="DD48" s="632" t="s">
        <v>131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c r="B49" s="225"/>
      <c r="CD49" s="644" t="s">
        <v>365</v>
      </c>
      <c r="CE49" s="645"/>
      <c r="CF49" s="645"/>
      <c r="CG49" s="645"/>
      <c r="CH49" s="645"/>
      <c r="CI49" s="645"/>
      <c r="CJ49" s="645"/>
      <c r="CK49" s="645"/>
      <c r="CL49" s="645"/>
      <c r="CM49" s="645"/>
      <c r="CN49" s="645"/>
      <c r="CO49" s="645"/>
      <c r="CP49" s="645"/>
      <c r="CQ49" s="646"/>
      <c r="CR49" s="698">
        <v>7482074</v>
      </c>
      <c r="CS49" s="682"/>
      <c r="CT49" s="682"/>
      <c r="CU49" s="682"/>
      <c r="CV49" s="682"/>
      <c r="CW49" s="682"/>
      <c r="CX49" s="682"/>
      <c r="CY49" s="711"/>
      <c r="CZ49" s="703">
        <v>100</v>
      </c>
      <c r="DA49" s="712"/>
      <c r="DB49" s="712"/>
      <c r="DC49" s="713"/>
      <c r="DD49" s="714">
        <v>5505031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4ub8rWc/IcJEAsr2gjU9bDuDirWHd5WsUCJtkHuR+/NdYNvFXOr0E4fdQz6i4rmwuiGkQnEt+sQCtksnSAm6g==" saltValue="QuIHocHiGZTD/MUJhgrYv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8" zoomScale="70" zoomScaleNormal="25" zoomScaleSheetLayoutView="70" workbookViewId="0">
      <selection activeCell="BS71" sqref="BS71:CG71"/>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35" t="s">
        <v>366</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367</v>
      </c>
      <c r="DK2" s="737"/>
      <c r="DL2" s="737"/>
      <c r="DM2" s="737"/>
      <c r="DN2" s="737"/>
      <c r="DO2" s="738"/>
      <c r="DP2" s="228"/>
      <c r="DQ2" s="736" t="s">
        <v>368</v>
      </c>
      <c r="DR2" s="737"/>
      <c r="DS2" s="737"/>
      <c r="DT2" s="737"/>
      <c r="DU2" s="737"/>
      <c r="DV2" s="737"/>
      <c r="DW2" s="737"/>
      <c r="DX2" s="737"/>
      <c r="DY2" s="737"/>
      <c r="DZ2" s="738"/>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39" t="s">
        <v>369</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370</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c r="A5" s="729" t="s">
        <v>371</v>
      </c>
      <c r="B5" s="730"/>
      <c r="C5" s="730"/>
      <c r="D5" s="730"/>
      <c r="E5" s="730"/>
      <c r="F5" s="730"/>
      <c r="G5" s="730"/>
      <c r="H5" s="730"/>
      <c r="I5" s="730"/>
      <c r="J5" s="730"/>
      <c r="K5" s="730"/>
      <c r="L5" s="730"/>
      <c r="M5" s="730"/>
      <c r="N5" s="730"/>
      <c r="O5" s="730"/>
      <c r="P5" s="731"/>
      <c r="Q5" s="725" t="s">
        <v>372</v>
      </c>
      <c r="R5" s="721"/>
      <c r="S5" s="721"/>
      <c r="T5" s="721"/>
      <c r="U5" s="722"/>
      <c r="V5" s="725" t="s">
        <v>373</v>
      </c>
      <c r="W5" s="721"/>
      <c r="X5" s="721"/>
      <c r="Y5" s="721"/>
      <c r="Z5" s="722"/>
      <c r="AA5" s="725" t="s">
        <v>374</v>
      </c>
      <c r="AB5" s="721"/>
      <c r="AC5" s="721"/>
      <c r="AD5" s="721"/>
      <c r="AE5" s="721"/>
      <c r="AF5" s="741" t="s">
        <v>375</v>
      </c>
      <c r="AG5" s="721"/>
      <c r="AH5" s="721"/>
      <c r="AI5" s="721"/>
      <c r="AJ5" s="727"/>
      <c r="AK5" s="721" t="s">
        <v>376</v>
      </c>
      <c r="AL5" s="721"/>
      <c r="AM5" s="721"/>
      <c r="AN5" s="721"/>
      <c r="AO5" s="722"/>
      <c r="AP5" s="725" t="s">
        <v>377</v>
      </c>
      <c r="AQ5" s="721"/>
      <c r="AR5" s="721"/>
      <c r="AS5" s="721"/>
      <c r="AT5" s="722"/>
      <c r="AU5" s="725" t="s">
        <v>378</v>
      </c>
      <c r="AV5" s="721"/>
      <c r="AW5" s="721"/>
      <c r="AX5" s="721"/>
      <c r="AY5" s="727"/>
      <c r="AZ5" s="232"/>
      <c r="BA5" s="232"/>
      <c r="BB5" s="232"/>
      <c r="BC5" s="232"/>
      <c r="BD5" s="232"/>
      <c r="BE5" s="233"/>
      <c r="BF5" s="233"/>
      <c r="BG5" s="233"/>
      <c r="BH5" s="233"/>
      <c r="BI5" s="233"/>
      <c r="BJ5" s="233"/>
      <c r="BK5" s="233"/>
      <c r="BL5" s="233"/>
      <c r="BM5" s="233"/>
      <c r="BN5" s="233"/>
      <c r="BO5" s="233"/>
      <c r="BP5" s="233"/>
      <c r="BQ5" s="729" t="s">
        <v>379</v>
      </c>
      <c r="BR5" s="730"/>
      <c r="BS5" s="730"/>
      <c r="BT5" s="730"/>
      <c r="BU5" s="730"/>
      <c r="BV5" s="730"/>
      <c r="BW5" s="730"/>
      <c r="BX5" s="730"/>
      <c r="BY5" s="730"/>
      <c r="BZ5" s="730"/>
      <c r="CA5" s="730"/>
      <c r="CB5" s="730"/>
      <c r="CC5" s="730"/>
      <c r="CD5" s="730"/>
      <c r="CE5" s="730"/>
      <c r="CF5" s="730"/>
      <c r="CG5" s="731"/>
      <c r="CH5" s="725" t="s">
        <v>380</v>
      </c>
      <c r="CI5" s="721"/>
      <c r="CJ5" s="721"/>
      <c r="CK5" s="721"/>
      <c r="CL5" s="722"/>
      <c r="CM5" s="725" t="s">
        <v>381</v>
      </c>
      <c r="CN5" s="721"/>
      <c r="CO5" s="721"/>
      <c r="CP5" s="721"/>
      <c r="CQ5" s="722"/>
      <c r="CR5" s="725" t="s">
        <v>382</v>
      </c>
      <c r="CS5" s="721"/>
      <c r="CT5" s="721"/>
      <c r="CU5" s="721"/>
      <c r="CV5" s="722"/>
      <c r="CW5" s="725" t="s">
        <v>383</v>
      </c>
      <c r="CX5" s="721"/>
      <c r="CY5" s="721"/>
      <c r="CZ5" s="721"/>
      <c r="DA5" s="722"/>
      <c r="DB5" s="725" t="s">
        <v>384</v>
      </c>
      <c r="DC5" s="721"/>
      <c r="DD5" s="721"/>
      <c r="DE5" s="721"/>
      <c r="DF5" s="722"/>
      <c r="DG5" s="774" t="s">
        <v>385</v>
      </c>
      <c r="DH5" s="775"/>
      <c r="DI5" s="775"/>
      <c r="DJ5" s="775"/>
      <c r="DK5" s="776"/>
      <c r="DL5" s="774" t="s">
        <v>386</v>
      </c>
      <c r="DM5" s="775"/>
      <c r="DN5" s="775"/>
      <c r="DO5" s="775"/>
      <c r="DP5" s="776"/>
      <c r="DQ5" s="725" t="s">
        <v>387</v>
      </c>
      <c r="DR5" s="721"/>
      <c r="DS5" s="721"/>
      <c r="DT5" s="721"/>
      <c r="DU5" s="722"/>
      <c r="DV5" s="725" t="s">
        <v>378</v>
      </c>
      <c r="DW5" s="721"/>
      <c r="DX5" s="721"/>
      <c r="DY5" s="721"/>
      <c r="DZ5" s="727"/>
      <c r="EA5" s="234"/>
    </row>
    <row r="6" spans="1:131" s="235" customFormat="1" ht="26.25" customHeight="1" thickBot="1">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c r="A7" s="236">
        <v>1</v>
      </c>
      <c r="B7" s="760" t="s">
        <v>388</v>
      </c>
      <c r="C7" s="761"/>
      <c r="D7" s="761"/>
      <c r="E7" s="761"/>
      <c r="F7" s="761"/>
      <c r="G7" s="761"/>
      <c r="H7" s="761"/>
      <c r="I7" s="761"/>
      <c r="J7" s="761"/>
      <c r="K7" s="761"/>
      <c r="L7" s="761"/>
      <c r="M7" s="761"/>
      <c r="N7" s="761"/>
      <c r="O7" s="761"/>
      <c r="P7" s="762"/>
      <c r="Q7" s="763">
        <v>8129</v>
      </c>
      <c r="R7" s="764"/>
      <c r="S7" s="764"/>
      <c r="T7" s="764"/>
      <c r="U7" s="764"/>
      <c r="V7" s="764">
        <v>7482</v>
      </c>
      <c r="W7" s="764"/>
      <c r="X7" s="764"/>
      <c r="Y7" s="764"/>
      <c r="Z7" s="764"/>
      <c r="AA7" s="764">
        <v>647</v>
      </c>
      <c r="AB7" s="764"/>
      <c r="AC7" s="764"/>
      <c r="AD7" s="764"/>
      <c r="AE7" s="765"/>
      <c r="AF7" s="766">
        <v>476</v>
      </c>
      <c r="AG7" s="767"/>
      <c r="AH7" s="767"/>
      <c r="AI7" s="767"/>
      <c r="AJ7" s="768"/>
      <c r="AK7" s="769">
        <v>97</v>
      </c>
      <c r="AL7" s="770"/>
      <c r="AM7" s="770"/>
      <c r="AN7" s="770"/>
      <c r="AO7" s="770"/>
      <c r="AP7" s="770">
        <v>4525</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571</v>
      </c>
      <c r="BT7" s="747"/>
      <c r="BU7" s="747"/>
      <c r="BV7" s="747"/>
      <c r="BW7" s="747"/>
      <c r="BX7" s="747"/>
      <c r="BY7" s="747"/>
      <c r="BZ7" s="747"/>
      <c r="CA7" s="747"/>
      <c r="CB7" s="747"/>
      <c r="CC7" s="747"/>
      <c r="CD7" s="747"/>
      <c r="CE7" s="747"/>
      <c r="CF7" s="747"/>
      <c r="CG7" s="773"/>
      <c r="CH7" s="743">
        <v>0</v>
      </c>
      <c r="CI7" s="744"/>
      <c r="CJ7" s="744"/>
      <c r="CK7" s="744"/>
      <c r="CL7" s="745"/>
      <c r="CM7" s="743">
        <v>61</v>
      </c>
      <c r="CN7" s="744"/>
      <c r="CO7" s="744"/>
      <c r="CP7" s="744"/>
      <c r="CQ7" s="745"/>
      <c r="CR7" s="743">
        <v>4</v>
      </c>
      <c r="CS7" s="744"/>
      <c r="CT7" s="744"/>
      <c r="CU7" s="744"/>
      <c r="CV7" s="745"/>
      <c r="CW7" s="743" t="s">
        <v>507</v>
      </c>
      <c r="CX7" s="744"/>
      <c r="CY7" s="744"/>
      <c r="CZ7" s="744"/>
      <c r="DA7" s="745"/>
      <c r="DB7" s="743" t="s">
        <v>507</v>
      </c>
      <c r="DC7" s="744"/>
      <c r="DD7" s="744"/>
      <c r="DE7" s="744"/>
      <c r="DF7" s="745"/>
      <c r="DG7" s="743" t="s">
        <v>507</v>
      </c>
      <c r="DH7" s="744"/>
      <c r="DI7" s="744"/>
      <c r="DJ7" s="744"/>
      <c r="DK7" s="745"/>
      <c r="DL7" s="743" t="s">
        <v>507</v>
      </c>
      <c r="DM7" s="744"/>
      <c r="DN7" s="744"/>
      <c r="DO7" s="744"/>
      <c r="DP7" s="745"/>
      <c r="DQ7" s="743" t="s">
        <v>507</v>
      </c>
      <c r="DR7" s="744"/>
      <c r="DS7" s="744"/>
      <c r="DT7" s="744"/>
      <c r="DU7" s="745"/>
      <c r="DV7" s="746"/>
      <c r="DW7" s="747"/>
      <c r="DX7" s="747"/>
      <c r="DY7" s="747"/>
      <c r="DZ7" s="748"/>
      <c r="EA7" s="234"/>
    </row>
    <row r="8" spans="1:131" s="235" customFormat="1" ht="26.25" customHeight="1">
      <c r="A8" s="238">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572</v>
      </c>
      <c r="BT8" s="783"/>
      <c r="BU8" s="783"/>
      <c r="BV8" s="783"/>
      <c r="BW8" s="783"/>
      <c r="BX8" s="783"/>
      <c r="BY8" s="783"/>
      <c r="BZ8" s="783"/>
      <c r="CA8" s="783"/>
      <c r="CB8" s="783"/>
      <c r="CC8" s="783"/>
      <c r="CD8" s="783"/>
      <c r="CE8" s="783"/>
      <c r="CF8" s="783"/>
      <c r="CG8" s="784"/>
      <c r="CH8" s="785">
        <v>193</v>
      </c>
      <c r="CI8" s="786"/>
      <c r="CJ8" s="786"/>
      <c r="CK8" s="786"/>
      <c r="CL8" s="787"/>
      <c r="CM8" s="785">
        <v>141</v>
      </c>
      <c r="CN8" s="786"/>
      <c r="CO8" s="786"/>
      <c r="CP8" s="786"/>
      <c r="CQ8" s="787"/>
      <c r="CR8" s="785">
        <v>9</v>
      </c>
      <c r="CS8" s="786"/>
      <c r="CT8" s="786"/>
      <c r="CU8" s="786"/>
      <c r="CV8" s="787"/>
      <c r="CW8" s="785" t="s">
        <v>507</v>
      </c>
      <c r="CX8" s="786"/>
      <c r="CY8" s="786"/>
      <c r="CZ8" s="786"/>
      <c r="DA8" s="787"/>
      <c r="DB8" s="785" t="s">
        <v>507</v>
      </c>
      <c r="DC8" s="786"/>
      <c r="DD8" s="786"/>
      <c r="DE8" s="786"/>
      <c r="DF8" s="787"/>
      <c r="DG8" s="785" t="s">
        <v>507</v>
      </c>
      <c r="DH8" s="786"/>
      <c r="DI8" s="786"/>
      <c r="DJ8" s="786"/>
      <c r="DK8" s="787"/>
      <c r="DL8" s="785" t="s">
        <v>507</v>
      </c>
      <c r="DM8" s="786"/>
      <c r="DN8" s="786"/>
      <c r="DO8" s="786"/>
      <c r="DP8" s="787"/>
      <c r="DQ8" s="785" t="s">
        <v>507</v>
      </c>
      <c r="DR8" s="786"/>
      <c r="DS8" s="786"/>
      <c r="DT8" s="786"/>
      <c r="DU8" s="787"/>
      <c r="DV8" s="782"/>
      <c r="DW8" s="783"/>
      <c r="DX8" s="783"/>
      <c r="DY8" s="783"/>
      <c r="DZ8" s="788"/>
      <c r="EA8" s="234"/>
    </row>
    <row r="9" spans="1:131" s="235" customFormat="1" ht="26.25" customHeight="1">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t="s">
        <v>573</v>
      </c>
      <c r="BT9" s="783"/>
      <c r="BU9" s="783"/>
      <c r="BV9" s="783"/>
      <c r="BW9" s="783"/>
      <c r="BX9" s="783"/>
      <c r="BY9" s="783"/>
      <c r="BZ9" s="783"/>
      <c r="CA9" s="783"/>
      <c r="CB9" s="783"/>
      <c r="CC9" s="783"/>
      <c r="CD9" s="783"/>
      <c r="CE9" s="783"/>
      <c r="CF9" s="783"/>
      <c r="CG9" s="784"/>
      <c r="CH9" s="785">
        <v>-8</v>
      </c>
      <c r="CI9" s="786"/>
      <c r="CJ9" s="786"/>
      <c r="CK9" s="786"/>
      <c r="CL9" s="787"/>
      <c r="CM9" s="785">
        <v>13</v>
      </c>
      <c r="CN9" s="786"/>
      <c r="CO9" s="786"/>
      <c r="CP9" s="786"/>
      <c r="CQ9" s="787"/>
      <c r="CR9" s="785">
        <v>4</v>
      </c>
      <c r="CS9" s="786"/>
      <c r="CT9" s="786"/>
      <c r="CU9" s="786"/>
      <c r="CV9" s="787"/>
      <c r="CW9" s="785">
        <v>43</v>
      </c>
      <c r="CX9" s="786"/>
      <c r="CY9" s="786"/>
      <c r="CZ9" s="786"/>
      <c r="DA9" s="787"/>
      <c r="DB9" s="785" t="s">
        <v>507</v>
      </c>
      <c r="DC9" s="786"/>
      <c r="DD9" s="786"/>
      <c r="DE9" s="786"/>
      <c r="DF9" s="787"/>
      <c r="DG9" s="785" t="s">
        <v>507</v>
      </c>
      <c r="DH9" s="786"/>
      <c r="DI9" s="786"/>
      <c r="DJ9" s="786"/>
      <c r="DK9" s="787"/>
      <c r="DL9" s="785" t="s">
        <v>507</v>
      </c>
      <c r="DM9" s="786"/>
      <c r="DN9" s="786"/>
      <c r="DO9" s="786"/>
      <c r="DP9" s="787"/>
      <c r="DQ9" s="785" t="s">
        <v>507</v>
      </c>
      <c r="DR9" s="786"/>
      <c r="DS9" s="786"/>
      <c r="DT9" s="786"/>
      <c r="DU9" s="787"/>
      <c r="DV9" s="782"/>
      <c r="DW9" s="783"/>
      <c r="DX9" s="783"/>
      <c r="DY9" s="783"/>
      <c r="DZ9" s="788"/>
      <c r="EA9" s="234"/>
    </row>
    <row r="10" spans="1:131" s="235" customFormat="1" ht="26.25" customHeight="1">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389</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c r="A23" s="240" t="s">
        <v>390</v>
      </c>
      <c r="B23" s="789" t="s">
        <v>391</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476</v>
      </c>
      <c r="AG23" s="793"/>
      <c r="AH23" s="793"/>
      <c r="AI23" s="793"/>
      <c r="AJ23" s="796"/>
      <c r="AK23" s="797"/>
      <c r="AL23" s="798"/>
      <c r="AM23" s="798"/>
      <c r="AN23" s="798"/>
      <c r="AO23" s="798"/>
      <c r="AP23" s="793"/>
      <c r="AQ23" s="793"/>
      <c r="AR23" s="793"/>
      <c r="AS23" s="793"/>
      <c r="AT23" s="793"/>
      <c r="AU23" s="809"/>
      <c r="AV23" s="809"/>
      <c r="AW23" s="809"/>
      <c r="AX23" s="809"/>
      <c r="AY23" s="810"/>
      <c r="AZ23" s="811" t="s">
        <v>131</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c r="A24" s="808" t="s">
        <v>392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c r="A25" s="739" t="s">
        <v>393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c r="A26" s="729" t="s">
        <v>371</v>
      </c>
      <c r="B26" s="730"/>
      <c r="C26" s="730"/>
      <c r="D26" s="730"/>
      <c r="E26" s="730"/>
      <c r="F26" s="730"/>
      <c r="G26" s="730"/>
      <c r="H26" s="730"/>
      <c r="I26" s="730"/>
      <c r="J26" s="730"/>
      <c r="K26" s="730"/>
      <c r="L26" s="730"/>
      <c r="M26" s="730"/>
      <c r="N26" s="730"/>
      <c r="O26" s="730"/>
      <c r="P26" s="731"/>
      <c r="Q26" s="725" t="s">
        <v>394</v>
      </c>
      <c r="R26" s="721"/>
      <c r="S26" s="721"/>
      <c r="T26" s="721"/>
      <c r="U26" s="722"/>
      <c r="V26" s="725" t="s">
        <v>395</v>
      </c>
      <c r="W26" s="721"/>
      <c r="X26" s="721"/>
      <c r="Y26" s="721"/>
      <c r="Z26" s="722"/>
      <c r="AA26" s="725" t="s">
        <v>396</v>
      </c>
      <c r="AB26" s="721"/>
      <c r="AC26" s="721"/>
      <c r="AD26" s="721"/>
      <c r="AE26" s="721"/>
      <c r="AF26" s="814" t="s">
        <v>397</v>
      </c>
      <c r="AG26" s="815"/>
      <c r="AH26" s="815"/>
      <c r="AI26" s="815"/>
      <c r="AJ26" s="816"/>
      <c r="AK26" s="721" t="s">
        <v>398</v>
      </c>
      <c r="AL26" s="721"/>
      <c r="AM26" s="721"/>
      <c r="AN26" s="721"/>
      <c r="AO26" s="722"/>
      <c r="AP26" s="725" t="s">
        <v>399</v>
      </c>
      <c r="AQ26" s="721"/>
      <c r="AR26" s="721"/>
      <c r="AS26" s="721"/>
      <c r="AT26" s="722"/>
      <c r="AU26" s="725" t="s">
        <v>400</v>
      </c>
      <c r="AV26" s="721"/>
      <c r="AW26" s="721"/>
      <c r="AX26" s="721"/>
      <c r="AY26" s="722"/>
      <c r="AZ26" s="725" t="s">
        <v>401</v>
      </c>
      <c r="BA26" s="721"/>
      <c r="BB26" s="721"/>
      <c r="BC26" s="721"/>
      <c r="BD26" s="722"/>
      <c r="BE26" s="725" t="s">
        <v>378</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c r="A28" s="242">
        <v>1</v>
      </c>
      <c r="B28" s="760" t="s">
        <v>402</v>
      </c>
      <c r="C28" s="761"/>
      <c r="D28" s="761"/>
      <c r="E28" s="761"/>
      <c r="F28" s="761"/>
      <c r="G28" s="761"/>
      <c r="H28" s="761"/>
      <c r="I28" s="761"/>
      <c r="J28" s="761"/>
      <c r="K28" s="761"/>
      <c r="L28" s="761"/>
      <c r="M28" s="761"/>
      <c r="N28" s="761"/>
      <c r="O28" s="761"/>
      <c r="P28" s="762"/>
      <c r="Q28" s="822">
        <v>1201</v>
      </c>
      <c r="R28" s="823"/>
      <c r="S28" s="823"/>
      <c r="T28" s="823"/>
      <c r="U28" s="823"/>
      <c r="V28" s="823">
        <v>1156</v>
      </c>
      <c r="W28" s="823"/>
      <c r="X28" s="823"/>
      <c r="Y28" s="823"/>
      <c r="Z28" s="823"/>
      <c r="AA28" s="823">
        <v>45</v>
      </c>
      <c r="AB28" s="823"/>
      <c r="AC28" s="823"/>
      <c r="AD28" s="823"/>
      <c r="AE28" s="824"/>
      <c r="AF28" s="825">
        <v>45</v>
      </c>
      <c r="AG28" s="823"/>
      <c r="AH28" s="823"/>
      <c r="AI28" s="823"/>
      <c r="AJ28" s="826"/>
      <c r="AK28" s="827">
        <v>86</v>
      </c>
      <c r="AL28" s="828"/>
      <c r="AM28" s="828"/>
      <c r="AN28" s="828"/>
      <c r="AO28" s="828"/>
      <c r="AP28" s="828" t="s">
        <v>507</v>
      </c>
      <c r="AQ28" s="828"/>
      <c r="AR28" s="828"/>
      <c r="AS28" s="828"/>
      <c r="AT28" s="828"/>
      <c r="AU28" s="828" t="s">
        <v>507</v>
      </c>
      <c r="AV28" s="828"/>
      <c r="AW28" s="828"/>
      <c r="AX28" s="828"/>
      <c r="AY28" s="828"/>
      <c r="AZ28" s="829" t="s">
        <v>507</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c r="A29" s="242">
        <v>2</v>
      </c>
      <c r="B29" s="749" t="s">
        <v>403</v>
      </c>
      <c r="C29" s="750"/>
      <c r="D29" s="750"/>
      <c r="E29" s="750"/>
      <c r="F29" s="750"/>
      <c r="G29" s="750"/>
      <c r="H29" s="750"/>
      <c r="I29" s="750"/>
      <c r="J29" s="750"/>
      <c r="K29" s="750"/>
      <c r="L29" s="750"/>
      <c r="M29" s="750"/>
      <c r="N29" s="750"/>
      <c r="O29" s="750"/>
      <c r="P29" s="751"/>
      <c r="Q29" s="752">
        <v>1507</v>
      </c>
      <c r="R29" s="753"/>
      <c r="S29" s="753"/>
      <c r="T29" s="753"/>
      <c r="U29" s="753"/>
      <c r="V29" s="753">
        <v>1486</v>
      </c>
      <c r="W29" s="753"/>
      <c r="X29" s="753"/>
      <c r="Y29" s="753"/>
      <c r="Z29" s="753"/>
      <c r="AA29" s="753">
        <v>22</v>
      </c>
      <c r="AB29" s="753"/>
      <c r="AC29" s="753"/>
      <c r="AD29" s="753"/>
      <c r="AE29" s="754"/>
      <c r="AF29" s="755">
        <v>22</v>
      </c>
      <c r="AG29" s="756"/>
      <c r="AH29" s="756"/>
      <c r="AI29" s="756"/>
      <c r="AJ29" s="757"/>
      <c r="AK29" s="834">
        <v>215</v>
      </c>
      <c r="AL29" s="830"/>
      <c r="AM29" s="830"/>
      <c r="AN29" s="830"/>
      <c r="AO29" s="830"/>
      <c r="AP29" s="830" t="s">
        <v>507</v>
      </c>
      <c r="AQ29" s="830"/>
      <c r="AR29" s="830"/>
      <c r="AS29" s="830"/>
      <c r="AT29" s="830"/>
      <c r="AU29" s="830" t="s">
        <v>507</v>
      </c>
      <c r="AV29" s="830"/>
      <c r="AW29" s="830"/>
      <c r="AX29" s="830"/>
      <c r="AY29" s="830"/>
      <c r="AZ29" s="831" t="s">
        <v>507</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c r="A30" s="242">
        <v>3</v>
      </c>
      <c r="B30" s="749" t="s">
        <v>404</v>
      </c>
      <c r="C30" s="750"/>
      <c r="D30" s="750"/>
      <c r="E30" s="750"/>
      <c r="F30" s="750"/>
      <c r="G30" s="750"/>
      <c r="H30" s="750"/>
      <c r="I30" s="750"/>
      <c r="J30" s="750"/>
      <c r="K30" s="750"/>
      <c r="L30" s="750"/>
      <c r="M30" s="750"/>
      <c r="N30" s="750"/>
      <c r="O30" s="750"/>
      <c r="P30" s="751"/>
      <c r="Q30" s="752">
        <v>179</v>
      </c>
      <c r="R30" s="753"/>
      <c r="S30" s="753"/>
      <c r="T30" s="753"/>
      <c r="U30" s="753"/>
      <c r="V30" s="753">
        <v>178</v>
      </c>
      <c r="W30" s="753"/>
      <c r="X30" s="753"/>
      <c r="Y30" s="753"/>
      <c r="Z30" s="753"/>
      <c r="AA30" s="753">
        <v>1</v>
      </c>
      <c r="AB30" s="753"/>
      <c r="AC30" s="753"/>
      <c r="AD30" s="753"/>
      <c r="AE30" s="754"/>
      <c r="AF30" s="755">
        <v>1</v>
      </c>
      <c r="AG30" s="756"/>
      <c r="AH30" s="756"/>
      <c r="AI30" s="756"/>
      <c r="AJ30" s="757"/>
      <c r="AK30" s="834">
        <v>42</v>
      </c>
      <c r="AL30" s="830"/>
      <c r="AM30" s="830"/>
      <c r="AN30" s="830"/>
      <c r="AO30" s="830"/>
      <c r="AP30" s="830" t="s">
        <v>507</v>
      </c>
      <c r="AQ30" s="830"/>
      <c r="AR30" s="830"/>
      <c r="AS30" s="830"/>
      <c r="AT30" s="830"/>
      <c r="AU30" s="830" t="s">
        <v>507</v>
      </c>
      <c r="AV30" s="830"/>
      <c r="AW30" s="830"/>
      <c r="AX30" s="830"/>
      <c r="AY30" s="830"/>
      <c r="AZ30" s="831" t="s">
        <v>507</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c r="A31" s="242">
        <v>4</v>
      </c>
      <c r="B31" s="749" t="s">
        <v>405</v>
      </c>
      <c r="C31" s="750"/>
      <c r="D31" s="750"/>
      <c r="E31" s="750"/>
      <c r="F31" s="750"/>
      <c r="G31" s="750"/>
      <c r="H31" s="750"/>
      <c r="I31" s="750"/>
      <c r="J31" s="750"/>
      <c r="K31" s="750"/>
      <c r="L31" s="750"/>
      <c r="M31" s="750"/>
      <c r="N31" s="750"/>
      <c r="O31" s="750"/>
      <c r="P31" s="751"/>
      <c r="Q31" s="752">
        <v>274</v>
      </c>
      <c r="R31" s="753"/>
      <c r="S31" s="753"/>
      <c r="T31" s="753"/>
      <c r="U31" s="753"/>
      <c r="V31" s="753">
        <v>274</v>
      </c>
      <c r="W31" s="753"/>
      <c r="X31" s="753"/>
      <c r="Y31" s="753"/>
      <c r="Z31" s="753"/>
      <c r="AA31" s="753">
        <v>0</v>
      </c>
      <c r="AB31" s="753"/>
      <c r="AC31" s="753"/>
      <c r="AD31" s="753"/>
      <c r="AE31" s="754"/>
      <c r="AF31" s="755">
        <v>437</v>
      </c>
      <c r="AG31" s="756"/>
      <c r="AH31" s="756"/>
      <c r="AI31" s="756"/>
      <c r="AJ31" s="757"/>
      <c r="AK31" s="834">
        <v>16</v>
      </c>
      <c r="AL31" s="830"/>
      <c r="AM31" s="830"/>
      <c r="AN31" s="830"/>
      <c r="AO31" s="830"/>
      <c r="AP31" s="830">
        <v>457</v>
      </c>
      <c r="AQ31" s="830"/>
      <c r="AR31" s="830"/>
      <c r="AS31" s="830"/>
      <c r="AT31" s="830"/>
      <c r="AU31" s="830">
        <v>84</v>
      </c>
      <c r="AV31" s="830"/>
      <c r="AW31" s="830"/>
      <c r="AX31" s="830"/>
      <c r="AY31" s="830"/>
      <c r="AZ31" s="831" t="s">
        <v>507</v>
      </c>
      <c r="BA31" s="831"/>
      <c r="BB31" s="831"/>
      <c r="BC31" s="831"/>
      <c r="BD31" s="831"/>
      <c r="BE31" s="832" t="s">
        <v>406</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c r="A32" s="242">
        <v>5</v>
      </c>
      <c r="B32" s="749" t="s">
        <v>407</v>
      </c>
      <c r="C32" s="750"/>
      <c r="D32" s="750"/>
      <c r="E32" s="750"/>
      <c r="F32" s="750"/>
      <c r="G32" s="750"/>
      <c r="H32" s="750"/>
      <c r="I32" s="750"/>
      <c r="J32" s="750"/>
      <c r="K32" s="750"/>
      <c r="L32" s="750"/>
      <c r="M32" s="750"/>
      <c r="N32" s="750"/>
      <c r="O32" s="750"/>
      <c r="P32" s="751"/>
      <c r="Q32" s="752">
        <v>543</v>
      </c>
      <c r="R32" s="753"/>
      <c r="S32" s="753"/>
      <c r="T32" s="753"/>
      <c r="U32" s="753"/>
      <c r="V32" s="753">
        <v>518</v>
      </c>
      <c r="W32" s="753"/>
      <c r="X32" s="753"/>
      <c r="Y32" s="753"/>
      <c r="Z32" s="753"/>
      <c r="AA32" s="753">
        <v>25</v>
      </c>
      <c r="AB32" s="753"/>
      <c r="AC32" s="753"/>
      <c r="AD32" s="753"/>
      <c r="AE32" s="754"/>
      <c r="AF32" s="755">
        <v>443</v>
      </c>
      <c r="AG32" s="756"/>
      <c r="AH32" s="756"/>
      <c r="AI32" s="756"/>
      <c r="AJ32" s="757"/>
      <c r="AK32" s="834">
        <v>493</v>
      </c>
      <c r="AL32" s="830"/>
      <c r="AM32" s="830"/>
      <c r="AN32" s="830"/>
      <c r="AO32" s="830"/>
      <c r="AP32" s="830">
        <v>2726</v>
      </c>
      <c r="AQ32" s="830"/>
      <c r="AR32" s="830"/>
      <c r="AS32" s="830"/>
      <c r="AT32" s="830"/>
      <c r="AU32" s="830">
        <v>2180</v>
      </c>
      <c r="AV32" s="830"/>
      <c r="AW32" s="830"/>
      <c r="AX32" s="830"/>
      <c r="AY32" s="830"/>
      <c r="AZ32" s="831" t="s">
        <v>507</v>
      </c>
      <c r="BA32" s="831"/>
      <c r="BB32" s="831"/>
      <c r="BC32" s="831"/>
      <c r="BD32" s="831"/>
      <c r="BE32" s="832" t="s">
        <v>406</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c r="A33" s="242">
        <v>6</v>
      </c>
      <c r="B33" s="749" t="s">
        <v>408</v>
      </c>
      <c r="C33" s="750"/>
      <c r="D33" s="750"/>
      <c r="E33" s="750"/>
      <c r="F33" s="750"/>
      <c r="G33" s="750"/>
      <c r="H33" s="750"/>
      <c r="I33" s="750"/>
      <c r="J33" s="750"/>
      <c r="K33" s="750"/>
      <c r="L33" s="750"/>
      <c r="M33" s="750"/>
      <c r="N33" s="750"/>
      <c r="O33" s="750"/>
      <c r="P33" s="751"/>
      <c r="Q33" s="752">
        <v>321</v>
      </c>
      <c r="R33" s="753"/>
      <c r="S33" s="753"/>
      <c r="T33" s="753"/>
      <c r="U33" s="753"/>
      <c r="V33" s="753">
        <v>388</v>
      </c>
      <c r="W33" s="753"/>
      <c r="X33" s="753"/>
      <c r="Y33" s="753"/>
      <c r="Z33" s="753"/>
      <c r="AA33" s="753">
        <v>-68</v>
      </c>
      <c r="AB33" s="753"/>
      <c r="AC33" s="753"/>
      <c r="AD33" s="753"/>
      <c r="AE33" s="754"/>
      <c r="AF33" s="755">
        <v>299</v>
      </c>
      <c r="AG33" s="756"/>
      <c r="AH33" s="756"/>
      <c r="AI33" s="756"/>
      <c r="AJ33" s="757"/>
      <c r="AK33" s="834">
        <v>59</v>
      </c>
      <c r="AL33" s="830"/>
      <c r="AM33" s="830"/>
      <c r="AN33" s="830"/>
      <c r="AO33" s="830"/>
      <c r="AP33" s="830" t="s">
        <v>507</v>
      </c>
      <c r="AQ33" s="830"/>
      <c r="AR33" s="830"/>
      <c r="AS33" s="830"/>
      <c r="AT33" s="830"/>
      <c r="AU33" s="830" t="s">
        <v>507</v>
      </c>
      <c r="AV33" s="830"/>
      <c r="AW33" s="830"/>
      <c r="AX33" s="830"/>
      <c r="AY33" s="830"/>
      <c r="AZ33" s="831" t="s">
        <v>507</v>
      </c>
      <c r="BA33" s="831"/>
      <c r="BB33" s="831"/>
      <c r="BC33" s="831"/>
      <c r="BD33" s="831"/>
      <c r="BE33" s="832" t="s">
        <v>406</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c r="A34" s="242">
        <v>7</v>
      </c>
      <c r="B34" s="749" t="s">
        <v>409</v>
      </c>
      <c r="C34" s="750"/>
      <c r="D34" s="750"/>
      <c r="E34" s="750"/>
      <c r="F34" s="750"/>
      <c r="G34" s="750"/>
      <c r="H34" s="750"/>
      <c r="I34" s="750"/>
      <c r="J34" s="750"/>
      <c r="K34" s="750"/>
      <c r="L34" s="750"/>
      <c r="M34" s="750"/>
      <c r="N34" s="750"/>
      <c r="O34" s="750"/>
      <c r="P34" s="751"/>
      <c r="Q34" s="752">
        <v>15</v>
      </c>
      <c r="R34" s="753"/>
      <c r="S34" s="753"/>
      <c r="T34" s="753"/>
      <c r="U34" s="753"/>
      <c r="V34" s="753">
        <v>9</v>
      </c>
      <c r="W34" s="753"/>
      <c r="X34" s="753"/>
      <c r="Y34" s="753"/>
      <c r="Z34" s="753"/>
      <c r="AA34" s="753">
        <v>5</v>
      </c>
      <c r="AB34" s="753"/>
      <c r="AC34" s="753"/>
      <c r="AD34" s="753"/>
      <c r="AE34" s="754"/>
      <c r="AF34" s="755">
        <v>5</v>
      </c>
      <c r="AG34" s="756"/>
      <c r="AH34" s="756"/>
      <c r="AI34" s="756"/>
      <c r="AJ34" s="757"/>
      <c r="AK34" s="834" t="s">
        <v>507</v>
      </c>
      <c r="AL34" s="830"/>
      <c r="AM34" s="830"/>
      <c r="AN34" s="830"/>
      <c r="AO34" s="830"/>
      <c r="AP34" s="830" t="s">
        <v>507</v>
      </c>
      <c r="AQ34" s="830"/>
      <c r="AR34" s="830"/>
      <c r="AS34" s="830"/>
      <c r="AT34" s="830"/>
      <c r="AU34" s="830" t="s">
        <v>507</v>
      </c>
      <c r="AV34" s="830"/>
      <c r="AW34" s="830"/>
      <c r="AX34" s="830"/>
      <c r="AY34" s="830"/>
      <c r="AZ34" s="831" t="s">
        <v>507</v>
      </c>
      <c r="BA34" s="831"/>
      <c r="BB34" s="831"/>
      <c r="BC34" s="831"/>
      <c r="BD34" s="831"/>
      <c r="BE34" s="832" t="s">
        <v>410</v>
      </c>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411</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c r="A63" s="240" t="s">
        <v>390</v>
      </c>
      <c r="B63" s="789" t="s">
        <v>412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1253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131</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c r="A66" s="729" t="s">
        <v>414</v>
      </c>
      <c r="B66" s="730"/>
      <c r="C66" s="730"/>
      <c r="D66" s="730"/>
      <c r="E66" s="730"/>
      <c r="F66" s="730"/>
      <c r="G66" s="730"/>
      <c r="H66" s="730"/>
      <c r="I66" s="730"/>
      <c r="J66" s="730"/>
      <c r="K66" s="730"/>
      <c r="L66" s="730"/>
      <c r="M66" s="730"/>
      <c r="N66" s="730"/>
      <c r="O66" s="730"/>
      <c r="P66" s="731"/>
      <c r="Q66" s="725" t="s">
        <v>394</v>
      </c>
      <c r="R66" s="721"/>
      <c r="S66" s="721"/>
      <c r="T66" s="721"/>
      <c r="U66" s="722"/>
      <c r="V66" s="725" t="s">
        <v>415</v>
      </c>
      <c r="W66" s="721"/>
      <c r="X66" s="721"/>
      <c r="Y66" s="721"/>
      <c r="Z66" s="722"/>
      <c r="AA66" s="725" t="s">
        <v>396</v>
      </c>
      <c r="AB66" s="721"/>
      <c r="AC66" s="721"/>
      <c r="AD66" s="721"/>
      <c r="AE66" s="722"/>
      <c r="AF66" s="854" t="s">
        <v>397</v>
      </c>
      <c r="AG66" s="815"/>
      <c r="AH66" s="815"/>
      <c r="AI66" s="815"/>
      <c r="AJ66" s="855"/>
      <c r="AK66" s="725" t="s">
        <v>398</v>
      </c>
      <c r="AL66" s="730"/>
      <c r="AM66" s="730"/>
      <c r="AN66" s="730"/>
      <c r="AO66" s="731"/>
      <c r="AP66" s="725" t="s">
        <v>416</v>
      </c>
      <c r="AQ66" s="721"/>
      <c r="AR66" s="721"/>
      <c r="AS66" s="721"/>
      <c r="AT66" s="722"/>
      <c r="AU66" s="725" t="s">
        <v>417</v>
      </c>
      <c r="AV66" s="721"/>
      <c r="AW66" s="721"/>
      <c r="AX66" s="721"/>
      <c r="AY66" s="722"/>
      <c r="AZ66" s="725" t="s">
        <v>378</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574</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v>97</v>
      </c>
      <c r="AG68" s="866"/>
      <c r="AH68" s="866"/>
      <c r="AI68" s="866"/>
      <c r="AJ68" s="866"/>
      <c r="AK68" s="866"/>
      <c r="AL68" s="866"/>
      <c r="AM68" s="866"/>
      <c r="AN68" s="866"/>
      <c r="AO68" s="866"/>
      <c r="AP68" s="866">
        <v>2546</v>
      </c>
      <c r="AQ68" s="866"/>
      <c r="AR68" s="866"/>
      <c r="AS68" s="866"/>
      <c r="AT68" s="866"/>
      <c r="AU68" s="866">
        <v>196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575</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v>8</v>
      </c>
      <c r="AG69" s="830"/>
      <c r="AH69" s="830"/>
      <c r="AI69" s="830"/>
      <c r="AJ69" s="830"/>
      <c r="AK69" s="830"/>
      <c r="AL69" s="830"/>
      <c r="AM69" s="830"/>
      <c r="AN69" s="830"/>
      <c r="AO69" s="830"/>
      <c r="AP69" s="830" t="s">
        <v>507</v>
      </c>
      <c r="AQ69" s="830"/>
      <c r="AR69" s="830"/>
      <c r="AS69" s="830"/>
      <c r="AT69" s="830"/>
      <c r="AU69" s="830" t="s">
        <v>507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576</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46</v>
      </c>
      <c r="AG70" s="830"/>
      <c r="AH70" s="830"/>
      <c r="AI70" s="830"/>
      <c r="AJ70" s="830"/>
      <c r="AK70" s="830"/>
      <c r="AL70" s="830"/>
      <c r="AM70" s="830"/>
      <c r="AN70" s="830"/>
      <c r="AO70" s="830"/>
      <c r="AP70" s="830">
        <v>57</v>
      </c>
      <c r="AQ70" s="830"/>
      <c r="AR70" s="830"/>
      <c r="AS70" s="830"/>
      <c r="AT70" s="830"/>
      <c r="AU70" s="830">
        <v>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577</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9</v>
      </c>
      <c r="AG71" s="830"/>
      <c r="AH71" s="830"/>
      <c r="AI71" s="830"/>
      <c r="AJ71" s="830"/>
      <c r="AK71" s="830"/>
      <c r="AL71" s="830"/>
      <c r="AM71" s="830"/>
      <c r="AN71" s="830"/>
      <c r="AO71" s="830"/>
      <c r="AP71" s="830" t="s">
        <v>507</v>
      </c>
      <c r="AQ71" s="830"/>
      <c r="AR71" s="830"/>
      <c r="AS71" s="830"/>
      <c r="AT71" s="830"/>
      <c r="AU71" s="830" t="s">
        <v>507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578</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v>53</v>
      </c>
      <c r="AG72" s="830"/>
      <c r="AH72" s="830"/>
      <c r="AI72" s="830"/>
      <c r="AJ72" s="830"/>
      <c r="AK72" s="830"/>
      <c r="AL72" s="830"/>
      <c r="AM72" s="830"/>
      <c r="AN72" s="830"/>
      <c r="AO72" s="830"/>
      <c r="AP72" s="830" t="s">
        <v>507</v>
      </c>
      <c r="AQ72" s="830"/>
      <c r="AR72" s="830"/>
      <c r="AS72" s="830"/>
      <c r="AT72" s="830"/>
      <c r="AU72" s="830" t="s">
        <v>507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579</v>
      </c>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v>4</v>
      </c>
      <c r="AG73" s="830"/>
      <c r="AH73" s="830"/>
      <c r="AI73" s="830"/>
      <c r="AJ73" s="830"/>
      <c r="AK73" s="830"/>
      <c r="AL73" s="830"/>
      <c r="AM73" s="830"/>
      <c r="AN73" s="830"/>
      <c r="AO73" s="830"/>
      <c r="AP73" s="830" t="s">
        <v>507</v>
      </c>
      <c r="AQ73" s="830"/>
      <c r="AR73" s="830"/>
      <c r="AS73" s="830"/>
      <c r="AT73" s="830"/>
      <c r="AU73" s="830" t="s">
        <v>507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t="s">
        <v>580</v>
      </c>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v>403</v>
      </c>
      <c r="AG74" s="830"/>
      <c r="AH74" s="830"/>
      <c r="AI74" s="830"/>
      <c r="AJ74" s="830"/>
      <c r="AK74" s="830"/>
      <c r="AL74" s="830"/>
      <c r="AM74" s="830"/>
      <c r="AN74" s="830"/>
      <c r="AO74" s="830"/>
      <c r="AP74" s="830" t="s">
        <v>507</v>
      </c>
      <c r="AQ74" s="830"/>
      <c r="AR74" s="830"/>
      <c r="AS74" s="830"/>
      <c r="AT74" s="830"/>
      <c r="AU74" s="830" t="s">
        <v>507</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t="s">
        <v>581</v>
      </c>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v>0</v>
      </c>
      <c r="AG75" s="878"/>
      <c r="AH75" s="878"/>
      <c r="AI75" s="878"/>
      <c r="AJ75" s="834"/>
      <c r="AK75" s="879"/>
      <c r="AL75" s="878"/>
      <c r="AM75" s="878"/>
      <c r="AN75" s="878"/>
      <c r="AO75" s="834"/>
      <c r="AP75" s="879" t="s">
        <v>507</v>
      </c>
      <c r="AQ75" s="878"/>
      <c r="AR75" s="878"/>
      <c r="AS75" s="878"/>
      <c r="AT75" s="834"/>
      <c r="AU75" s="879" t="s">
        <v>507</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t="s">
        <v>582</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v>50</v>
      </c>
      <c r="AG76" s="878"/>
      <c r="AH76" s="878"/>
      <c r="AI76" s="878"/>
      <c r="AJ76" s="834"/>
      <c r="AK76" s="879"/>
      <c r="AL76" s="878"/>
      <c r="AM76" s="878"/>
      <c r="AN76" s="878"/>
      <c r="AO76" s="834"/>
      <c r="AP76" s="879" t="s">
        <v>507</v>
      </c>
      <c r="AQ76" s="878"/>
      <c r="AR76" s="878"/>
      <c r="AS76" s="878"/>
      <c r="AT76" s="834"/>
      <c r="AU76" s="879" t="s">
        <v>507</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t="s">
        <v>583</v>
      </c>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v>15301</v>
      </c>
      <c r="AG77" s="878"/>
      <c r="AH77" s="878"/>
      <c r="AI77" s="878"/>
      <c r="AJ77" s="834"/>
      <c r="AK77" s="879"/>
      <c r="AL77" s="878"/>
      <c r="AM77" s="878"/>
      <c r="AN77" s="878"/>
      <c r="AO77" s="834"/>
      <c r="AP77" s="879" t="s">
        <v>507</v>
      </c>
      <c r="AQ77" s="878"/>
      <c r="AR77" s="878"/>
      <c r="AS77" s="878"/>
      <c r="AT77" s="834"/>
      <c r="AU77" s="879" t="s">
        <v>507</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t="s">
        <v>584</v>
      </c>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v>7</v>
      </c>
      <c r="AG78" s="830"/>
      <c r="AH78" s="830"/>
      <c r="AI78" s="830"/>
      <c r="AJ78" s="830"/>
      <c r="AK78" s="830"/>
      <c r="AL78" s="830"/>
      <c r="AM78" s="830"/>
      <c r="AN78" s="830"/>
      <c r="AO78" s="830"/>
      <c r="AP78" s="830" t="s">
        <v>507</v>
      </c>
      <c r="AQ78" s="830"/>
      <c r="AR78" s="830"/>
      <c r="AS78" s="830"/>
      <c r="AT78" s="830"/>
      <c r="AU78" s="830" t="s">
        <v>507</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t="s">
        <v>585</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v>0</v>
      </c>
      <c r="AG79" s="830"/>
      <c r="AH79" s="830"/>
      <c r="AI79" s="830"/>
      <c r="AJ79" s="830"/>
      <c r="AK79" s="830"/>
      <c r="AL79" s="830"/>
      <c r="AM79" s="830"/>
      <c r="AN79" s="830"/>
      <c r="AO79" s="830"/>
      <c r="AP79" s="830" t="s">
        <v>507</v>
      </c>
      <c r="AQ79" s="830"/>
      <c r="AR79" s="830"/>
      <c r="AS79" s="830"/>
      <c r="AT79" s="830"/>
      <c r="AU79" s="830" t="s">
        <v>507</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t="s">
        <v>586</v>
      </c>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v>0</v>
      </c>
      <c r="AG80" s="830"/>
      <c r="AH80" s="830"/>
      <c r="AI80" s="830"/>
      <c r="AJ80" s="830"/>
      <c r="AK80" s="830"/>
      <c r="AL80" s="830"/>
      <c r="AM80" s="830"/>
      <c r="AN80" s="830"/>
      <c r="AO80" s="830"/>
      <c r="AP80" s="830" t="s">
        <v>507</v>
      </c>
      <c r="AQ80" s="830"/>
      <c r="AR80" s="830"/>
      <c r="AS80" s="830"/>
      <c r="AT80" s="830"/>
      <c r="AU80" s="830" t="s">
        <v>507</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t="s">
        <v>587</v>
      </c>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v>0</v>
      </c>
      <c r="AG81" s="830"/>
      <c r="AH81" s="830"/>
      <c r="AI81" s="830"/>
      <c r="AJ81" s="830"/>
      <c r="AK81" s="830"/>
      <c r="AL81" s="830"/>
      <c r="AM81" s="830"/>
      <c r="AN81" s="830"/>
      <c r="AO81" s="830"/>
      <c r="AP81" s="830" t="s">
        <v>507</v>
      </c>
      <c r="AQ81" s="830"/>
      <c r="AR81" s="830"/>
      <c r="AS81" s="830"/>
      <c r="AT81" s="830"/>
      <c r="AU81" s="830" t="s">
        <v>507</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t="s">
        <v>588</v>
      </c>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v>3</v>
      </c>
      <c r="AG82" s="830"/>
      <c r="AH82" s="830"/>
      <c r="AI82" s="830"/>
      <c r="AJ82" s="830"/>
      <c r="AK82" s="830"/>
      <c r="AL82" s="830"/>
      <c r="AM82" s="830"/>
      <c r="AN82" s="830"/>
      <c r="AO82" s="830"/>
      <c r="AP82" s="830" t="s">
        <v>507</v>
      </c>
      <c r="AQ82" s="830"/>
      <c r="AR82" s="830"/>
      <c r="AS82" s="830"/>
      <c r="AT82" s="830"/>
      <c r="AU82" s="830" t="s">
        <v>507</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t="s">
        <v>589</v>
      </c>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v>3</v>
      </c>
      <c r="AG83" s="830"/>
      <c r="AH83" s="830"/>
      <c r="AI83" s="830"/>
      <c r="AJ83" s="830"/>
      <c r="AK83" s="830"/>
      <c r="AL83" s="830"/>
      <c r="AM83" s="830"/>
      <c r="AN83" s="830"/>
      <c r="AO83" s="830"/>
      <c r="AP83" s="830" t="s">
        <v>507</v>
      </c>
      <c r="AQ83" s="830"/>
      <c r="AR83" s="830"/>
      <c r="AS83" s="830"/>
      <c r="AT83" s="830"/>
      <c r="AU83" s="830" t="s">
        <v>507</v>
      </c>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390</v>
      </c>
      <c r="B88" s="789" t="s">
        <v>418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789" t="s">
        <v>419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424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426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427</v>
      </c>
      <c r="AB109" s="893"/>
      <c r="AC109" s="893"/>
      <c r="AD109" s="893"/>
      <c r="AE109" s="894"/>
      <c r="AF109" s="892" t="s">
        <v>428</v>
      </c>
      <c r="AG109" s="893"/>
      <c r="AH109" s="893"/>
      <c r="AI109" s="893"/>
      <c r="AJ109" s="894"/>
      <c r="AK109" s="892" t="s">
        <v>308</v>
      </c>
      <c r="AL109" s="893"/>
      <c r="AM109" s="893"/>
      <c r="AN109" s="893"/>
      <c r="AO109" s="894"/>
      <c r="AP109" s="892" t="s">
        <v>429</v>
      </c>
      <c r="AQ109" s="893"/>
      <c r="AR109" s="893"/>
      <c r="AS109" s="893"/>
      <c r="AT109" s="895"/>
      <c r="AU109" s="912" t="s">
        <v>426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427</v>
      </c>
      <c r="BR109" s="893"/>
      <c r="BS109" s="893"/>
      <c r="BT109" s="893"/>
      <c r="BU109" s="894"/>
      <c r="BV109" s="892" t="s">
        <v>428</v>
      </c>
      <c r="BW109" s="893"/>
      <c r="BX109" s="893"/>
      <c r="BY109" s="893"/>
      <c r="BZ109" s="894"/>
      <c r="CA109" s="892" t="s">
        <v>308</v>
      </c>
      <c r="CB109" s="893"/>
      <c r="CC109" s="893"/>
      <c r="CD109" s="893"/>
      <c r="CE109" s="894"/>
      <c r="CF109" s="913" t="s">
        <v>429</v>
      </c>
      <c r="CG109" s="913"/>
      <c r="CH109" s="913"/>
      <c r="CI109" s="913"/>
      <c r="CJ109" s="913"/>
      <c r="CK109" s="892" t="s">
        <v>430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427</v>
      </c>
      <c r="DH109" s="893"/>
      <c r="DI109" s="893"/>
      <c r="DJ109" s="893"/>
      <c r="DK109" s="894"/>
      <c r="DL109" s="892" t="s">
        <v>428</v>
      </c>
      <c r="DM109" s="893"/>
      <c r="DN109" s="893"/>
      <c r="DO109" s="893"/>
      <c r="DP109" s="894"/>
      <c r="DQ109" s="892" t="s">
        <v>308</v>
      </c>
      <c r="DR109" s="893"/>
      <c r="DS109" s="893"/>
      <c r="DT109" s="893"/>
      <c r="DU109" s="894"/>
      <c r="DV109" s="892" t="s">
        <v>429</v>
      </c>
      <c r="DW109" s="893"/>
      <c r="DX109" s="893"/>
      <c r="DY109" s="893"/>
      <c r="DZ109" s="895"/>
    </row>
    <row r="110" spans="1:131" s="230" customFormat="1" ht="26.25" customHeight="1">
      <c r="A110" s="896" t="s">
        <v>431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432956</v>
      </c>
      <c r="AB110" s="900"/>
      <c r="AC110" s="900"/>
      <c r="AD110" s="900"/>
      <c r="AE110" s="901"/>
      <c r="AF110" s="902">
        <v>449614</v>
      </c>
      <c r="AG110" s="900"/>
      <c r="AH110" s="900"/>
      <c r="AI110" s="900"/>
      <c r="AJ110" s="901"/>
      <c r="AK110" s="902">
        <v>471375</v>
      </c>
      <c r="AL110" s="900"/>
      <c r="AM110" s="900"/>
      <c r="AN110" s="900"/>
      <c r="AO110" s="901"/>
      <c r="AP110" s="903">
        <v>12.4</v>
      </c>
      <c r="AQ110" s="904"/>
      <c r="AR110" s="904"/>
      <c r="AS110" s="904"/>
      <c r="AT110" s="905"/>
      <c r="AU110" s="906" t="s">
        <v>75</v>
      </c>
      <c r="AV110" s="907"/>
      <c r="AW110" s="907"/>
      <c r="AX110" s="907"/>
      <c r="AY110" s="907"/>
      <c r="AZ110" s="929" t="s">
        <v>432</v>
      </c>
      <c r="BA110" s="897"/>
      <c r="BB110" s="897"/>
      <c r="BC110" s="897"/>
      <c r="BD110" s="897"/>
      <c r="BE110" s="897"/>
      <c r="BF110" s="897"/>
      <c r="BG110" s="897"/>
      <c r="BH110" s="897"/>
      <c r="BI110" s="897"/>
      <c r="BJ110" s="897"/>
      <c r="BK110" s="897"/>
      <c r="BL110" s="897"/>
      <c r="BM110" s="897"/>
      <c r="BN110" s="897"/>
      <c r="BO110" s="897"/>
      <c r="BP110" s="898"/>
      <c r="BQ110" s="930">
        <v>4328737</v>
      </c>
      <c r="BR110" s="931"/>
      <c r="BS110" s="931"/>
      <c r="BT110" s="931"/>
      <c r="BU110" s="931"/>
      <c r="BV110" s="931">
        <v>4556616</v>
      </c>
      <c r="BW110" s="931"/>
      <c r="BX110" s="931"/>
      <c r="BY110" s="931"/>
      <c r="BZ110" s="931"/>
      <c r="CA110" s="931">
        <v>4525222</v>
      </c>
      <c r="CB110" s="931"/>
      <c r="CC110" s="931"/>
      <c r="CD110" s="931"/>
      <c r="CE110" s="931"/>
      <c r="CF110" s="944">
        <v>119.5</v>
      </c>
      <c r="CG110" s="945"/>
      <c r="CH110" s="945"/>
      <c r="CI110" s="945"/>
      <c r="CJ110" s="945"/>
      <c r="CK110" s="946" t="s">
        <v>433</v>
      </c>
      <c r="CL110" s="947"/>
      <c r="CM110" s="929" t="s">
        <v>434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131</v>
      </c>
      <c r="DH110" s="931"/>
      <c r="DI110" s="931"/>
      <c r="DJ110" s="931"/>
      <c r="DK110" s="931"/>
      <c r="DL110" s="931" t="s">
        <v>435</v>
      </c>
      <c r="DM110" s="931"/>
      <c r="DN110" s="931"/>
      <c r="DO110" s="931"/>
      <c r="DP110" s="931"/>
      <c r="DQ110" s="931" t="s">
        <v>131</v>
      </c>
      <c r="DR110" s="931"/>
      <c r="DS110" s="931"/>
      <c r="DT110" s="931"/>
      <c r="DU110" s="931"/>
      <c r="DV110" s="932" t="s">
        <v>131</v>
      </c>
      <c r="DW110" s="932"/>
      <c r="DX110" s="932"/>
      <c r="DY110" s="932"/>
      <c r="DZ110" s="933"/>
    </row>
    <row r="111" spans="1:131" s="230" customFormat="1" ht="26.25" customHeight="1">
      <c r="A111" s="934" t="s">
        <v>436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131</v>
      </c>
      <c r="AB111" s="938"/>
      <c r="AC111" s="938"/>
      <c r="AD111" s="938"/>
      <c r="AE111" s="939"/>
      <c r="AF111" s="940" t="s">
        <v>437</v>
      </c>
      <c r="AG111" s="938"/>
      <c r="AH111" s="938"/>
      <c r="AI111" s="938"/>
      <c r="AJ111" s="939"/>
      <c r="AK111" s="940" t="s">
        <v>131</v>
      </c>
      <c r="AL111" s="938"/>
      <c r="AM111" s="938"/>
      <c r="AN111" s="938"/>
      <c r="AO111" s="939"/>
      <c r="AP111" s="941" t="s">
        <v>131</v>
      </c>
      <c r="AQ111" s="942"/>
      <c r="AR111" s="942"/>
      <c r="AS111" s="942"/>
      <c r="AT111" s="943"/>
      <c r="AU111" s="908"/>
      <c r="AV111" s="909"/>
      <c r="AW111" s="909"/>
      <c r="AX111" s="909"/>
      <c r="AY111" s="909"/>
      <c r="AZ111" s="922" t="s">
        <v>438</v>
      </c>
      <c r="BA111" s="923"/>
      <c r="BB111" s="923"/>
      <c r="BC111" s="923"/>
      <c r="BD111" s="923"/>
      <c r="BE111" s="923"/>
      <c r="BF111" s="923"/>
      <c r="BG111" s="923"/>
      <c r="BH111" s="923"/>
      <c r="BI111" s="923"/>
      <c r="BJ111" s="923"/>
      <c r="BK111" s="923"/>
      <c r="BL111" s="923"/>
      <c r="BM111" s="923"/>
      <c r="BN111" s="923"/>
      <c r="BO111" s="923"/>
      <c r="BP111" s="924"/>
      <c r="BQ111" s="925">
        <v>2362</v>
      </c>
      <c r="BR111" s="926"/>
      <c r="BS111" s="926"/>
      <c r="BT111" s="926"/>
      <c r="BU111" s="926"/>
      <c r="BV111" s="926">
        <v>1836</v>
      </c>
      <c r="BW111" s="926"/>
      <c r="BX111" s="926"/>
      <c r="BY111" s="926"/>
      <c r="BZ111" s="926"/>
      <c r="CA111" s="926">
        <v>1739</v>
      </c>
      <c r="CB111" s="926"/>
      <c r="CC111" s="926"/>
      <c r="CD111" s="926"/>
      <c r="CE111" s="926"/>
      <c r="CF111" s="920">
        <v>0</v>
      </c>
      <c r="CG111" s="921"/>
      <c r="CH111" s="921"/>
      <c r="CI111" s="921"/>
      <c r="CJ111" s="921"/>
      <c r="CK111" s="948"/>
      <c r="CL111" s="949"/>
      <c r="CM111" s="922" t="s">
        <v>439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131</v>
      </c>
      <c r="DH111" s="926"/>
      <c r="DI111" s="926"/>
      <c r="DJ111" s="926"/>
      <c r="DK111" s="926"/>
      <c r="DL111" s="926" t="s">
        <v>437</v>
      </c>
      <c r="DM111" s="926"/>
      <c r="DN111" s="926"/>
      <c r="DO111" s="926"/>
      <c r="DP111" s="926"/>
      <c r="DQ111" s="926" t="s">
        <v>437</v>
      </c>
      <c r="DR111" s="926"/>
      <c r="DS111" s="926"/>
      <c r="DT111" s="926"/>
      <c r="DU111" s="926"/>
      <c r="DV111" s="927" t="s">
        <v>131</v>
      </c>
      <c r="DW111" s="927"/>
      <c r="DX111" s="927"/>
      <c r="DY111" s="927"/>
      <c r="DZ111" s="928"/>
    </row>
    <row r="112" spans="1:131" s="230" customFormat="1" ht="26.25" customHeight="1">
      <c r="A112" s="952" t="s">
        <v>440</v>
      </c>
      <c r="B112" s="953"/>
      <c r="C112" s="923" t="s">
        <v>441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437</v>
      </c>
      <c r="AB112" s="959"/>
      <c r="AC112" s="959"/>
      <c r="AD112" s="959"/>
      <c r="AE112" s="960"/>
      <c r="AF112" s="961" t="s">
        <v>437</v>
      </c>
      <c r="AG112" s="959"/>
      <c r="AH112" s="959"/>
      <c r="AI112" s="959"/>
      <c r="AJ112" s="960"/>
      <c r="AK112" s="961" t="s">
        <v>437</v>
      </c>
      <c r="AL112" s="959"/>
      <c r="AM112" s="959"/>
      <c r="AN112" s="959"/>
      <c r="AO112" s="960"/>
      <c r="AP112" s="962" t="s">
        <v>131</v>
      </c>
      <c r="AQ112" s="963"/>
      <c r="AR112" s="963"/>
      <c r="AS112" s="963"/>
      <c r="AT112" s="964"/>
      <c r="AU112" s="908"/>
      <c r="AV112" s="909"/>
      <c r="AW112" s="909"/>
      <c r="AX112" s="909"/>
      <c r="AY112" s="909"/>
      <c r="AZ112" s="922" t="s">
        <v>442</v>
      </c>
      <c r="BA112" s="923"/>
      <c r="BB112" s="923"/>
      <c r="BC112" s="923"/>
      <c r="BD112" s="923"/>
      <c r="BE112" s="923"/>
      <c r="BF112" s="923"/>
      <c r="BG112" s="923"/>
      <c r="BH112" s="923"/>
      <c r="BI112" s="923"/>
      <c r="BJ112" s="923"/>
      <c r="BK112" s="923"/>
      <c r="BL112" s="923"/>
      <c r="BM112" s="923"/>
      <c r="BN112" s="923"/>
      <c r="BO112" s="923"/>
      <c r="BP112" s="924"/>
      <c r="BQ112" s="925">
        <v>3061458</v>
      </c>
      <c r="BR112" s="926"/>
      <c r="BS112" s="926"/>
      <c r="BT112" s="926"/>
      <c r="BU112" s="926"/>
      <c r="BV112" s="926">
        <v>2578128</v>
      </c>
      <c r="BW112" s="926"/>
      <c r="BX112" s="926"/>
      <c r="BY112" s="926"/>
      <c r="BZ112" s="926"/>
      <c r="CA112" s="926">
        <v>2263306</v>
      </c>
      <c r="CB112" s="926"/>
      <c r="CC112" s="926"/>
      <c r="CD112" s="926"/>
      <c r="CE112" s="926"/>
      <c r="CF112" s="920">
        <v>59.8</v>
      </c>
      <c r="CG112" s="921"/>
      <c r="CH112" s="921"/>
      <c r="CI112" s="921"/>
      <c r="CJ112" s="921"/>
      <c r="CK112" s="948"/>
      <c r="CL112" s="949"/>
      <c r="CM112" s="922" t="s">
        <v>443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437</v>
      </c>
      <c r="DH112" s="926"/>
      <c r="DI112" s="926"/>
      <c r="DJ112" s="926"/>
      <c r="DK112" s="926"/>
      <c r="DL112" s="926" t="s">
        <v>437</v>
      </c>
      <c r="DM112" s="926"/>
      <c r="DN112" s="926"/>
      <c r="DO112" s="926"/>
      <c r="DP112" s="926"/>
      <c r="DQ112" s="926" t="s">
        <v>437</v>
      </c>
      <c r="DR112" s="926"/>
      <c r="DS112" s="926"/>
      <c r="DT112" s="926"/>
      <c r="DU112" s="926"/>
      <c r="DV112" s="927" t="s">
        <v>437</v>
      </c>
      <c r="DW112" s="927"/>
      <c r="DX112" s="927"/>
      <c r="DY112" s="927"/>
      <c r="DZ112" s="928"/>
    </row>
    <row r="113" spans="1:130" s="230" customFormat="1" ht="26.25" customHeight="1">
      <c r="A113" s="954"/>
      <c r="B113" s="955"/>
      <c r="C113" s="923" t="s">
        <v>444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430064</v>
      </c>
      <c r="AB113" s="938"/>
      <c r="AC113" s="938"/>
      <c r="AD113" s="938"/>
      <c r="AE113" s="939"/>
      <c r="AF113" s="940">
        <v>415864</v>
      </c>
      <c r="AG113" s="938"/>
      <c r="AH113" s="938"/>
      <c r="AI113" s="938"/>
      <c r="AJ113" s="939"/>
      <c r="AK113" s="940">
        <v>347470</v>
      </c>
      <c r="AL113" s="938"/>
      <c r="AM113" s="938"/>
      <c r="AN113" s="938"/>
      <c r="AO113" s="939"/>
      <c r="AP113" s="941">
        <v>9.1999999999999993</v>
      </c>
      <c r="AQ113" s="942"/>
      <c r="AR113" s="942"/>
      <c r="AS113" s="942"/>
      <c r="AT113" s="943"/>
      <c r="AU113" s="908"/>
      <c r="AV113" s="909"/>
      <c r="AW113" s="909"/>
      <c r="AX113" s="909"/>
      <c r="AY113" s="909"/>
      <c r="AZ113" s="922" t="s">
        <v>445</v>
      </c>
      <c r="BA113" s="923"/>
      <c r="BB113" s="923"/>
      <c r="BC113" s="923"/>
      <c r="BD113" s="923"/>
      <c r="BE113" s="923"/>
      <c r="BF113" s="923"/>
      <c r="BG113" s="923"/>
      <c r="BH113" s="923"/>
      <c r="BI113" s="923"/>
      <c r="BJ113" s="923"/>
      <c r="BK113" s="923"/>
      <c r="BL113" s="923"/>
      <c r="BM113" s="923"/>
      <c r="BN113" s="923"/>
      <c r="BO113" s="923"/>
      <c r="BP113" s="924"/>
      <c r="BQ113" s="925">
        <v>250549</v>
      </c>
      <c r="BR113" s="926"/>
      <c r="BS113" s="926"/>
      <c r="BT113" s="926"/>
      <c r="BU113" s="926"/>
      <c r="BV113" s="926">
        <v>224510</v>
      </c>
      <c r="BW113" s="926"/>
      <c r="BX113" s="926"/>
      <c r="BY113" s="926"/>
      <c r="BZ113" s="926"/>
      <c r="CA113" s="926">
        <v>201226</v>
      </c>
      <c r="CB113" s="926"/>
      <c r="CC113" s="926"/>
      <c r="CD113" s="926"/>
      <c r="CE113" s="926"/>
      <c r="CF113" s="920">
        <v>5.3</v>
      </c>
      <c r="CG113" s="921"/>
      <c r="CH113" s="921"/>
      <c r="CI113" s="921"/>
      <c r="CJ113" s="921"/>
      <c r="CK113" s="948"/>
      <c r="CL113" s="949"/>
      <c r="CM113" s="922" t="s">
        <v>446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437</v>
      </c>
      <c r="DH113" s="959"/>
      <c r="DI113" s="959"/>
      <c r="DJ113" s="959"/>
      <c r="DK113" s="960"/>
      <c r="DL113" s="961" t="s">
        <v>437</v>
      </c>
      <c r="DM113" s="959"/>
      <c r="DN113" s="959"/>
      <c r="DO113" s="959"/>
      <c r="DP113" s="960"/>
      <c r="DQ113" s="961" t="s">
        <v>437</v>
      </c>
      <c r="DR113" s="959"/>
      <c r="DS113" s="959"/>
      <c r="DT113" s="959"/>
      <c r="DU113" s="960"/>
      <c r="DV113" s="962" t="s">
        <v>437</v>
      </c>
      <c r="DW113" s="963"/>
      <c r="DX113" s="963"/>
      <c r="DY113" s="963"/>
      <c r="DZ113" s="964"/>
    </row>
    <row r="114" spans="1:130" s="230" customFormat="1" ht="26.25" customHeight="1">
      <c r="A114" s="954"/>
      <c r="B114" s="955"/>
      <c r="C114" s="923" t="s">
        <v>447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21634</v>
      </c>
      <c r="AB114" s="959"/>
      <c r="AC114" s="959"/>
      <c r="AD114" s="959"/>
      <c r="AE114" s="960"/>
      <c r="AF114" s="961">
        <v>24642</v>
      </c>
      <c r="AG114" s="959"/>
      <c r="AH114" s="959"/>
      <c r="AI114" s="959"/>
      <c r="AJ114" s="960"/>
      <c r="AK114" s="961">
        <v>24913</v>
      </c>
      <c r="AL114" s="959"/>
      <c r="AM114" s="959"/>
      <c r="AN114" s="959"/>
      <c r="AO114" s="960"/>
      <c r="AP114" s="962">
        <v>0.7</v>
      </c>
      <c r="AQ114" s="963"/>
      <c r="AR114" s="963"/>
      <c r="AS114" s="963"/>
      <c r="AT114" s="964"/>
      <c r="AU114" s="908"/>
      <c r="AV114" s="909"/>
      <c r="AW114" s="909"/>
      <c r="AX114" s="909"/>
      <c r="AY114" s="909"/>
      <c r="AZ114" s="922" t="s">
        <v>448</v>
      </c>
      <c r="BA114" s="923"/>
      <c r="BB114" s="923"/>
      <c r="BC114" s="923"/>
      <c r="BD114" s="923"/>
      <c r="BE114" s="923"/>
      <c r="BF114" s="923"/>
      <c r="BG114" s="923"/>
      <c r="BH114" s="923"/>
      <c r="BI114" s="923"/>
      <c r="BJ114" s="923"/>
      <c r="BK114" s="923"/>
      <c r="BL114" s="923"/>
      <c r="BM114" s="923"/>
      <c r="BN114" s="923"/>
      <c r="BO114" s="923"/>
      <c r="BP114" s="924"/>
      <c r="BQ114" s="925">
        <v>863266</v>
      </c>
      <c r="BR114" s="926"/>
      <c r="BS114" s="926"/>
      <c r="BT114" s="926"/>
      <c r="BU114" s="926"/>
      <c r="BV114" s="926">
        <v>829241</v>
      </c>
      <c r="BW114" s="926"/>
      <c r="BX114" s="926"/>
      <c r="BY114" s="926"/>
      <c r="BZ114" s="926"/>
      <c r="CA114" s="926">
        <v>795583</v>
      </c>
      <c r="CB114" s="926"/>
      <c r="CC114" s="926"/>
      <c r="CD114" s="926"/>
      <c r="CE114" s="926"/>
      <c r="CF114" s="920">
        <v>21</v>
      </c>
      <c r="CG114" s="921"/>
      <c r="CH114" s="921"/>
      <c r="CI114" s="921"/>
      <c r="CJ114" s="921"/>
      <c r="CK114" s="948"/>
      <c r="CL114" s="949"/>
      <c r="CM114" s="922" t="s">
        <v>449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437</v>
      </c>
      <c r="DH114" s="959"/>
      <c r="DI114" s="959"/>
      <c r="DJ114" s="959"/>
      <c r="DK114" s="960"/>
      <c r="DL114" s="961" t="s">
        <v>437</v>
      </c>
      <c r="DM114" s="959"/>
      <c r="DN114" s="959"/>
      <c r="DO114" s="959"/>
      <c r="DP114" s="960"/>
      <c r="DQ114" s="961" t="s">
        <v>437</v>
      </c>
      <c r="DR114" s="959"/>
      <c r="DS114" s="959"/>
      <c r="DT114" s="959"/>
      <c r="DU114" s="960"/>
      <c r="DV114" s="962" t="s">
        <v>437</v>
      </c>
      <c r="DW114" s="963"/>
      <c r="DX114" s="963"/>
      <c r="DY114" s="963"/>
      <c r="DZ114" s="964"/>
    </row>
    <row r="115" spans="1:130" s="230" customFormat="1" ht="26.25" customHeight="1">
      <c r="A115" s="954"/>
      <c r="B115" s="955"/>
      <c r="C115" s="923" t="s">
        <v>450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157</v>
      </c>
      <c r="AB115" s="938"/>
      <c r="AC115" s="938"/>
      <c r="AD115" s="938"/>
      <c r="AE115" s="939"/>
      <c r="AF115" s="940">
        <v>32</v>
      </c>
      <c r="AG115" s="938"/>
      <c r="AH115" s="938"/>
      <c r="AI115" s="938"/>
      <c r="AJ115" s="939"/>
      <c r="AK115" s="940">
        <v>97</v>
      </c>
      <c r="AL115" s="938"/>
      <c r="AM115" s="938"/>
      <c r="AN115" s="938"/>
      <c r="AO115" s="939"/>
      <c r="AP115" s="941">
        <v>0</v>
      </c>
      <c r="AQ115" s="942"/>
      <c r="AR115" s="942"/>
      <c r="AS115" s="942"/>
      <c r="AT115" s="943"/>
      <c r="AU115" s="908"/>
      <c r="AV115" s="909"/>
      <c r="AW115" s="909"/>
      <c r="AX115" s="909"/>
      <c r="AY115" s="909"/>
      <c r="AZ115" s="922" t="s">
        <v>451</v>
      </c>
      <c r="BA115" s="923"/>
      <c r="BB115" s="923"/>
      <c r="BC115" s="923"/>
      <c r="BD115" s="923"/>
      <c r="BE115" s="923"/>
      <c r="BF115" s="923"/>
      <c r="BG115" s="923"/>
      <c r="BH115" s="923"/>
      <c r="BI115" s="923"/>
      <c r="BJ115" s="923"/>
      <c r="BK115" s="923"/>
      <c r="BL115" s="923"/>
      <c r="BM115" s="923"/>
      <c r="BN115" s="923"/>
      <c r="BO115" s="923"/>
      <c r="BP115" s="924"/>
      <c r="BQ115" s="925" t="s">
        <v>437</v>
      </c>
      <c r="BR115" s="926"/>
      <c r="BS115" s="926"/>
      <c r="BT115" s="926"/>
      <c r="BU115" s="926"/>
      <c r="BV115" s="926" t="s">
        <v>437</v>
      </c>
      <c r="BW115" s="926"/>
      <c r="BX115" s="926"/>
      <c r="BY115" s="926"/>
      <c r="BZ115" s="926"/>
      <c r="CA115" s="926" t="s">
        <v>437</v>
      </c>
      <c r="CB115" s="926"/>
      <c r="CC115" s="926"/>
      <c r="CD115" s="926"/>
      <c r="CE115" s="926"/>
      <c r="CF115" s="920" t="s">
        <v>437</v>
      </c>
      <c r="CG115" s="921"/>
      <c r="CH115" s="921"/>
      <c r="CI115" s="921"/>
      <c r="CJ115" s="921"/>
      <c r="CK115" s="948"/>
      <c r="CL115" s="949"/>
      <c r="CM115" s="922" t="s">
        <v>452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437</v>
      </c>
      <c r="DH115" s="959"/>
      <c r="DI115" s="959"/>
      <c r="DJ115" s="959"/>
      <c r="DK115" s="960"/>
      <c r="DL115" s="961" t="s">
        <v>437</v>
      </c>
      <c r="DM115" s="959"/>
      <c r="DN115" s="959"/>
      <c r="DO115" s="959"/>
      <c r="DP115" s="960"/>
      <c r="DQ115" s="961" t="s">
        <v>437</v>
      </c>
      <c r="DR115" s="959"/>
      <c r="DS115" s="959"/>
      <c r="DT115" s="959"/>
      <c r="DU115" s="960"/>
      <c r="DV115" s="962" t="s">
        <v>437</v>
      </c>
      <c r="DW115" s="963"/>
      <c r="DX115" s="963"/>
      <c r="DY115" s="963"/>
      <c r="DZ115" s="964"/>
    </row>
    <row r="116" spans="1:130" s="230" customFormat="1" ht="26.25" customHeight="1">
      <c r="A116" s="956"/>
      <c r="B116" s="957"/>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437</v>
      </c>
      <c r="AB116" s="959"/>
      <c r="AC116" s="959"/>
      <c r="AD116" s="959"/>
      <c r="AE116" s="960"/>
      <c r="AF116" s="961" t="s">
        <v>131</v>
      </c>
      <c r="AG116" s="959"/>
      <c r="AH116" s="959"/>
      <c r="AI116" s="959"/>
      <c r="AJ116" s="960"/>
      <c r="AK116" s="961" t="s">
        <v>437</v>
      </c>
      <c r="AL116" s="959"/>
      <c r="AM116" s="959"/>
      <c r="AN116" s="959"/>
      <c r="AO116" s="960"/>
      <c r="AP116" s="962" t="s">
        <v>437</v>
      </c>
      <c r="AQ116" s="963"/>
      <c r="AR116" s="963"/>
      <c r="AS116" s="963"/>
      <c r="AT116" s="964"/>
      <c r="AU116" s="908"/>
      <c r="AV116" s="909"/>
      <c r="AW116" s="909"/>
      <c r="AX116" s="909"/>
      <c r="AY116" s="909"/>
      <c r="AZ116" s="967" t="s">
        <v>454</v>
      </c>
      <c r="BA116" s="968"/>
      <c r="BB116" s="968"/>
      <c r="BC116" s="968"/>
      <c r="BD116" s="968"/>
      <c r="BE116" s="968"/>
      <c r="BF116" s="968"/>
      <c r="BG116" s="968"/>
      <c r="BH116" s="968"/>
      <c r="BI116" s="968"/>
      <c r="BJ116" s="968"/>
      <c r="BK116" s="968"/>
      <c r="BL116" s="968"/>
      <c r="BM116" s="968"/>
      <c r="BN116" s="968"/>
      <c r="BO116" s="968"/>
      <c r="BP116" s="969"/>
      <c r="BQ116" s="925" t="s">
        <v>437</v>
      </c>
      <c r="BR116" s="926"/>
      <c r="BS116" s="926"/>
      <c r="BT116" s="926"/>
      <c r="BU116" s="926"/>
      <c r="BV116" s="926" t="s">
        <v>437</v>
      </c>
      <c r="BW116" s="926"/>
      <c r="BX116" s="926"/>
      <c r="BY116" s="926"/>
      <c r="BZ116" s="926"/>
      <c r="CA116" s="926" t="s">
        <v>437</v>
      </c>
      <c r="CB116" s="926"/>
      <c r="CC116" s="926"/>
      <c r="CD116" s="926"/>
      <c r="CE116" s="926"/>
      <c r="CF116" s="920" t="s">
        <v>437</v>
      </c>
      <c r="CG116" s="921"/>
      <c r="CH116" s="921"/>
      <c r="CI116" s="921"/>
      <c r="CJ116" s="921"/>
      <c r="CK116" s="948"/>
      <c r="CL116" s="949"/>
      <c r="CM116" s="922" t="s">
        <v>455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437</v>
      </c>
      <c r="DH116" s="959"/>
      <c r="DI116" s="959"/>
      <c r="DJ116" s="959"/>
      <c r="DK116" s="960"/>
      <c r="DL116" s="961" t="s">
        <v>437</v>
      </c>
      <c r="DM116" s="959"/>
      <c r="DN116" s="959"/>
      <c r="DO116" s="959"/>
      <c r="DP116" s="960"/>
      <c r="DQ116" s="961" t="s">
        <v>131</v>
      </c>
      <c r="DR116" s="959"/>
      <c r="DS116" s="959"/>
      <c r="DT116" s="959"/>
      <c r="DU116" s="960"/>
      <c r="DV116" s="962" t="s">
        <v>437</v>
      </c>
      <c r="DW116" s="963"/>
      <c r="DX116" s="963"/>
      <c r="DY116" s="963"/>
      <c r="DZ116" s="964"/>
    </row>
    <row r="117" spans="1:130" s="230" customFormat="1" ht="26.25" customHeight="1">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456</v>
      </c>
      <c r="Z117" s="894"/>
      <c r="AA117" s="978">
        <v>884811</v>
      </c>
      <c r="AB117" s="979"/>
      <c r="AC117" s="979"/>
      <c r="AD117" s="979"/>
      <c r="AE117" s="980"/>
      <c r="AF117" s="981">
        <v>890152</v>
      </c>
      <c r="AG117" s="979"/>
      <c r="AH117" s="979"/>
      <c r="AI117" s="979"/>
      <c r="AJ117" s="980"/>
      <c r="AK117" s="981">
        <v>843855</v>
      </c>
      <c r="AL117" s="979"/>
      <c r="AM117" s="979"/>
      <c r="AN117" s="979"/>
      <c r="AO117" s="980"/>
      <c r="AP117" s="982"/>
      <c r="AQ117" s="983"/>
      <c r="AR117" s="983"/>
      <c r="AS117" s="983"/>
      <c r="AT117" s="984"/>
      <c r="AU117" s="908"/>
      <c r="AV117" s="909"/>
      <c r="AW117" s="909"/>
      <c r="AX117" s="909"/>
      <c r="AY117" s="909"/>
      <c r="AZ117" s="974" t="s">
        <v>457</v>
      </c>
      <c r="BA117" s="975"/>
      <c r="BB117" s="975"/>
      <c r="BC117" s="975"/>
      <c r="BD117" s="975"/>
      <c r="BE117" s="975"/>
      <c r="BF117" s="975"/>
      <c r="BG117" s="975"/>
      <c r="BH117" s="975"/>
      <c r="BI117" s="975"/>
      <c r="BJ117" s="975"/>
      <c r="BK117" s="975"/>
      <c r="BL117" s="975"/>
      <c r="BM117" s="975"/>
      <c r="BN117" s="975"/>
      <c r="BO117" s="975"/>
      <c r="BP117" s="976"/>
      <c r="BQ117" s="925" t="s">
        <v>131</v>
      </c>
      <c r="BR117" s="926"/>
      <c r="BS117" s="926"/>
      <c r="BT117" s="926"/>
      <c r="BU117" s="926"/>
      <c r="BV117" s="926" t="s">
        <v>131</v>
      </c>
      <c r="BW117" s="926"/>
      <c r="BX117" s="926"/>
      <c r="BY117" s="926"/>
      <c r="BZ117" s="926"/>
      <c r="CA117" s="926" t="s">
        <v>131</v>
      </c>
      <c r="CB117" s="926"/>
      <c r="CC117" s="926"/>
      <c r="CD117" s="926"/>
      <c r="CE117" s="926"/>
      <c r="CF117" s="920" t="s">
        <v>131</v>
      </c>
      <c r="CG117" s="921"/>
      <c r="CH117" s="921"/>
      <c r="CI117" s="921"/>
      <c r="CJ117" s="921"/>
      <c r="CK117" s="948"/>
      <c r="CL117" s="949"/>
      <c r="CM117" s="922" t="s">
        <v>458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131</v>
      </c>
      <c r="DH117" s="959"/>
      <c r="DI117" s="959"/>
      <c r="DJ117" s="959"/>
      <c r="DK117" s="960"/>
      <c r="DL117" s="961" t="s">
        <v>131</v>
      </c>
      <c r="DM117" s="959"/>
      <c r="DN117" s="959"/>
      <c r="DO117" s="959"/>
      <c r="DP117" s="960"/>
      <c r="DQ117" s="961" t="s">
        <v>131</v>
      </c>
      <c r="DR117" s="959"/>
      <c r="DS117" s="959"/>
      <c r="DT117" s="959"/>
      <c r="DU117" s="960"/>
      <c r="DV117" s="962" t="s">
        <v>131</v>
      </c>
      <c r="DW117" s="963"/>
      <c r="DX117" s="963"/>
      <c r="DY117" s="963"/>
      <c r="DZ117" s="964"/>
    </row>
    <row r="118" spans="1:130" s="230" customFormat="1" ht="26.25" customHeight="1">
      <c r="A118" s="912" t="s">
        <v>430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427</v>
      </c>
      <c r="AB118" s="893"/>
      <c r="AC118" s="893"/>
      <c r="AD118" s="893"/>
      <c r="AE118" s="894"/>
      <c r="AF118" s="892" t="s">
        <v>428</v>
      </c>
      <c r="AG118" s="893"/>
      <c r="AH118" s="893"/>
      <c r="AI118" s="893"/>
      <c r="AJ118" s="894"/>
      <c r="AK118" s="892" t="s">
        <v>308</v>
      </c>
      <c r="AL118" s="893"/>
      <c r="AM118" s="893"/>
      <c r="AN118" s="893"/>
      <c r="AO118" s="894"/>
      <c r="AP118" s="970" t="s">
        <v>429</v>
      </c>
      <c r="AQ118" s="971"/>
      <c r="AR118" s="971"/>
      <c r="AS118" s="971"/>
      <c r="AT118" s="972"/>
      <c r="AU118" s="908"/>
      <c r="AV118" s="909"/>
      <c r="AW118" s="909"/>
      <c r="AX118" s="909"/>
      <c r="AY118" s="909"/>
      <c r="AZ118" s="973" t="s">
        <v>459</v>
      </c>
      <c r="BA118" s="965"/>
      <c r="BB118" s="965"/>
      <c r="BC118" s="965"/>
      <c r="BD118" s="965"/>
      <c r="BE118" s="965"/>
      <c r="BF118" s="965"/>
      <c r="BG118" s="965"/>
      <c r="BH118" s="965"/>
      <c r="BI118" s="965"/>
      <c r="BJ118" s="965"/>
      <c r="BK118" s="965"/>
      <c r="BL118" s="965"/>
      <c r="BM118" s="965"/>
      <c r="BN118" s="965"/>
      <c r="BO118" s="965"/>
      <c r="BP118" s="966"/>
      <c r="BQ118" s="999" t="s">
        <v>131</v>
      </c>
      <c r="BR118" s="1000"/>
      <c r="BS118" s="1000"/>
      <c r="BT118" s="1000"/>
      <c r="BU118" s="1000"/>
      <c r="BV118" s="1000" t="s">
        <v>131</v>
      </c>
      <c r="BW118" s="1000"/>
      <c r="BX118" s="1000"/>
      <c r="BY118" s="1000"/>
      <c r="BZ118" s="1000"/>
      <c r="CA118" s="1000" t="s">
        <v>131</v>
      </c>
      <c r="CB118" s="1000"/>
      <c r="CC118" s="1000"/>
      <c r="CD118" s="1000"/>
      <c r="CE118" s="1000"/>
      <c r="CF118" s="920" t="s">
        <v>131</v>
      </c>
      <c r="CG118" s="921"/>
      <c r="CH118" s="921"/>
      <c r="CI118" s="921"/>
      <c r="CJ118" s="921"/>
      <c r="CK118" s="948"/>
      <c r="CL118" s="949"/>
      <c r="CM118" s="922" t="s">
        <v>460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131</v>
      </c>
      <c r="DH118" s="959"/>
      <c r="DI118" s="959"/>
      <c r="DJ118" s="959"/>
      <c r="DK118" s="960"/>
      <c r="DL118" s="961" t="s">
        <v>131</v>
      </c>
      <c r="DM118" s="959"/>
      <c r="DN118" s="959"/>
      <c r="DO118" s="959"/>
      <c r="DP118" s="960"/>
      <c r="DQ118" s="961" t="s">
        <v>131</v>
      </c>
      <c r="DR118" s="959"/>
      <c r="DS118" s="959"/>
      <c r="DT118" s="959"/>
      <c r="DU118" s="960"/>
      <c r="DV118" s="962" t="s">
        <v>131</v>
      </c>
      <c r="DW118" s="963"/>
      <c r="DX118" s="963"/>
      <c r="DY118" s="963"/>
      <c r="DZ118" s="964"/>
    </row>
    <row r="119" spans="1:130" s="230" customFormat="1" ht="26.25" customHeight="1">
      <c r="A119" s="1062" t="s">
        <v>433</v>
      </c>
      <c r="B119" s="947"/>
      <c r="C119" s="929" t="s">
        <v>434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131</v>
      </c>
      <c r="AB119" s="900"/>
      <c r="AC119" s="900"/>
      <c r="AD119" s="900"/>
      <c r="AE119" s="901"/>
      <c r="AF119" s="902" t="s">
        <v>131</v>
      </c>
      <c r="AG119" s="900"/>
      <c r="AH119" s="900"/>
      <c r="AI119" s="900"/>
      <c r="AJ119" s="901"/>
      <c r="AK119" s="902" t="s">
        <v>131</v>
      </c>
      <c r="AL119" s="900"/>
      <c r="AM119" s="900"/>
      <c r="AN119" s="900"/>
      <c r="AO119" s="901"/>
      <c r="AP119" s="903" t="s">
        <v>131</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461</v>
      </c>
      <c r="BP119" s="1005"/>
      <c r="BQ119" s="999">
        <v>8506372</v>
      </c>
      <c r="BR119" s="1000"/>
      <c r="BS119" s="1000"/>
      <c r="BT119" s="1000"/>
      <c r="BU119" s="1000"/>
      <c r="BV119" s="1000">
        <v>8190331</v>
      </c>
      <c r="BW119" s="1000"/>
      <c r="BX119" s="1000"/>
      <c r="BY119" s="1000"/>
      <c r="BZ119" s="1000"/>
      <c r="CA119" s="1000">
        <v>7787076</v>
      </c>
      <c r="CB119" s="1000"/>
      <c r="CC119" s="1000"/>
      <c r="CD119" s="1000"/>
      <c r="CE119" s="1000"/>
      <c r="CF119" s="1001"/>
      <c r="CG119" s="1002"/>
      <c r="CH119" s="1002"/>
      <c r="CI119" s="1002"/>
      <c r="CJ119" s="1003"/>
      <c r="CK119" s="950"/>
      <c r="CL119" s="951"/>
      <c r="CM119" s="973" t="s">
        <v>462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2362</v>
      </c>
      <c r="DH119" s="986"/>
      <c r="DI119" s="986"/>
      <c r="DJ119" s="986"/>
      <c r="DK119" s="987"/>
      <c r="DL119" s="985">
        <v>1836</v>
      </c>
      <c r="DM119" s="986"/>
      <c r="DN119" s="986"/>
      <c r="DO119" s="986"/>
      <c r="DP119" s="987"/>
      <c r="DQ119" s="985">
        <v>1739</v>
      </c>
      <c r="DR119" s="986"/>
      <c r="DS119" s="986"/>
      <c r="DT119" s="986"/>
      <c r="DU119" s="987"/>
      <c r="DV119" s="988">
        <v>0</v>
      </c>
      <c r="DW119" s="989"/>
      <c r="DX119" s="989"/>
      <c r="DY119" s="989"/>
      <c r="DZ119" s="990"/>
    </row>
    <row r="120" spans="1:130" s="230" customFormat="1" ht="26.25" customHeight="1">
      <c r="A120" s="1063"/>
      <c r="B120" s="949"/>
      <c r="C120" s="922" t="s">
        <v>439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131</v>
      </c>
      <c r="AB120" s="959"/>
      <c r="AC120" s="959"/>
      <c r="AD120" s="959"/>
      <c r="AE120" s="960"/>
      <c r="AF120" s="961" t="s">
        <v>131</v>
      </c>
      <c r="AG120" s="959"/>
      <c r="AH120" s="959"/>
      <c r="AI120" s="959"/>
      <c r="AJ120" s="960"/>
      <c r="AK120" s="961" t="s">
        <v>131</v>
      </c>
      <c r="AL120" s="959"/>
      <c r="AM120" s="959"/>
      <c r="AN120" s="959"/>
      <c r="AO120" s="960"/>
      <c r="AP120" s="962" t="s">
        <v>131</v>
      </c>
      <c r="AQ120" s="963"/>
      <c r="AR120" s="963"/>
      <c r="AS120" s="963"/>
      <c r="AT120" s="964"/>
      <c r="AU120" s="991" t="s">
        <v>463</v>
      </c>
      <c r="AV120" s="992"/>
      <c r="AW120" s="992"/>
      <c r="AX120" s="992"/>
      <c r="AY120" s="993"/>
      <c r="AZ120" s="929" t="s">
        <v>464</v>
      </c>
      <c r="BA120" s="897"/>
      <c r="BB120" s="897"/>
      <c r="BC120" s="897"/>
      <c r="BD120" s="897"/>
      <c r="BE120" s="897"/>
      <c r="BF120" s="897"/>
      <c r="BG120" s="897"/>
      <c r="BH120" s="897"/>
      <c r="BI120" s="897"/>
      <c r="BJ120" s="897"/>
      <c r="BK120" s="897"/>
      <c r="BL120" s="897"/>
      <c r="BM120" s="897"/>
      <c r="BN120" s="897"/>
      <c r="BO120" s="897"/>
      <c r="BP120" s="898"/>
      <c r="BQ120" s="930">
        <v>2595076</v>
      </c>
      <c r="BR120" s="931"/>
      <c r="BS120" s="931"/>
      <c r="BT120" s="931"/>
      <c r="BU120" s="931"/>
      <c r="BV120" s="931">
        <v>2546093</v>
      </c>
      <c r="BW120" s="931"/>
      <c r="BX120" s="931"/>
      <c r="BY120" s="931"/>
      <c r="BZ120" s="931"/>
      <c r="CA120" s="931">
        <v>2598800</v>
      </c>
      <c r="CB120" s="931"/>
      <c r="CC120" s="931"/>
      <c r="CD120" s="931"/>
      <c r="CE120" s="931"/>
      <c r="CF120" s="944">
        <v>68.599999999999994</v>
      </c>
      <c r="CG120" s="945"/>
      <c r="CH120" s="945"/>
      <c r="CI120" s="945"/>
      <c r="CJ120" s="945"/>
      <c r="CK120" s="1006" t="s">
        <v>465</v>
      </c>
      <c r="CL120" s="1007"/>
      <c r="CM120" s="1007"/>
      <c r="CN120" s="1007"/>
      <c r="CO120" s="1008"/>
      <c r="CP120" s="1014" t="s">
        <v>407</v>
      </c>
      <c r="CQ120" s="1015"/>
      <c r="CR120" s="1015"/>
      <c r="CS120" s="1015"/>
      <c r="CT120" s="1015"/>
      <c r="CU120" s="1015"/>
      <c r="CV120" s="1015"/>
      <c r="CW120" s="1015"/>
      <c r="CX120" s="1015"/>
      <c r="CY120" s="1015"/>
      <c r="CZ120" s="1015"/>
      <c r="DA120" s="1015"/>
      <c r="DB120" s="1015"/>
      <c r="DC120" s="1015"/>
      <c r="DD120" s="1015"/>
      <c r="DE120" s="1015"/>
      <c r="DF120" s="1016"/>
      <c r="DG120" s="930">
        <v>2952475</v>
      </c>
      <c r="DH120" s="931"/>
      <c r="DI120" s="931"/>
      <c r="DJ120" s="931"/>
      <c r="DK120" s="931"/>
      <c r="DL120" s="931">
        <v>2493236</v>
      </c>
      <c r="DM120" s="931"/>
      <c r="DN120" s="931"/>
      <c r="DO120" s="931"/>
      <c r="DP120" s="931"/>
      <c r="DQ120" s="931">
        <v>2179656</v>
      </c>
      <c r="DR120" s="931"/>
      <c r="DS120" s="931"/>
      <c r="DT120" s="931"/>
      <c r="DU120" s="931"/>
      <c r="DV120" s="932">
        <v>57.6</v>
      </c>
      <c r="DW120" s="932"/>
      <c r="DX120" s="932"/>
      <c r="DY120" s="932"/>
      <c r="DZ120" s="933"/>
    </row>
    <row r="121" spans="1:130" s="230" customFormat="1" ht="26.25" customHeight="1">
      <c r="A121" s="1063"/>
      <c r="B121" s="949"/>
      <c r="C121" s="974" t="s">
        <v>466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131</v>
      </c>
      <c r="AB121" s="959"/>
      <c r="AC121" s="959"/>
      <c r="AD121" s="959"/>
      <c r="AE121" s="960"/>
      <c r="AF121" s="961" t="s">
        <v>131</v>
      </c>
      <c r="AG121" s="959"/>
      <c r="AH121" s="959"/>
      <c r="AI121" s="959"/>
      <c r="AJ121" s="960"/>
      <c r="AK121" s="961" t="s">
        <v>131</v>
      </c>
      <c r="AL121" s="959"/>
      <c r="AM121" s="959"/>
      <c r="AN121" s="959"/>
      <c r="AO121" s="960"/>
      <c r="AP121" s="962" t="s">
        <v>131</v>
      </c>
      <c r="AQ121" s="963"/>
      <c r="AR121" s="963"/>
      <c r="AS121" s="963"/>
      <c r="AT121" s="964"/>
      <c r="AU121" s="994"/>
      <c r="AV121" s="995"/>
      <c r="AW121" s="995"/>
      <c r="AX121" s="995"/>
      <c r="AY121" s="996"/>
      <c r="AZ121" s="922" t="s">
        <v>467</v>
      </c>
      <c r="BA121" s="923"/>
      <c r="BB121" s="923"/>
      <c r="BC121" s="923"/>
      <c r="BD121" s="923"/>
      <c r="BE121" s="923"/>
      <c r="BF121" s="923"/>
      <c r="BG121" s="923"/>
      <c r="BH121" s="923"/>
      <c r="BI121" s="923"/>
      <c r="BJ121" s="923"/>
      <c r="BK121" s="923"/>
      <c r="BL121" s="923"/>
      <c r="BM121" s="923"/>
      <c r="BN121" s="923"/>
      <c r="BO121" s="923"/>
      <c r="BP121" s="924"/>
      <c r="BQ121" s="925" t="s">
        <v>131</v>
      </c>
      <c r="BR121" s="926"/>
      <c r="BS121" s="926"/>
      <c r="BT121" s="926"/>
      <c r="BU121" s="926"/>
      <c r="BV121" s="926">
        <v>52000</v>
      </c>
      <c r="BW121" s="926"/>
      <c r="BX121" s="926"/>
      <c r="BY121" s="926"/>
      <c r="BZ121" s="926"/>
      <c r="CA121" s="926">
        <v>108532</v>
      </c>
      <c r="CB121" s="926"/>
      <c r="CC121" s="926"/>
      <c r="CD121" s="926"/>
      <c r="CE121" s="926"/>
      <c r="CF121" s="920">
        <v>2.9</v>
      </c>
      <c r="CG121" s="921"/>
      <c r="CH121" s="921"/>
      <c r="CI121" s="921"/>
      <c r="CJ121" s="921"/>
      <c r="CK121" s="1009"/>
      <c r="CL121" s="1010"/>
      <c r="CM121" s="1010"/>
      <c r="CN121" s="1010"/>
      <c r="CO121" s="1011"/>
      <c r="CP121" s="1019" t="s">
        <v>405</v>
      </c>
      <c r="CQ121" s="1020"/>
      <c r="CR121" s="1020"/>
      <c r="CS121" s="1020"/>
      <c r="CT121" s="1020"/>
      <c r="CU121" s="1020"/>
      <c r="CV121" s="1020"/>
      <c r="CW121" s="1020"/>
      <c r="CX121" s="1020"/>
      <c r="CY121" s="1020"/>
      <c r="CZ121" s="1020"/>
      <c r="DA121" s="1020"/>
      <c r="DB121" s="1020"/>
      <c r="DC121" s="1020"/>
      <c r="DD121" s="1020"/>
      <c r="DE121" s="1020"/>
      <c r="DF121" s="1021"/>
      <c r="DG121" s="925">
        <v>108983</v>
      </c>
      <c r="DH121" s="926"/>
      <c r="DI121" s="926"/>
      <c r="DJ121" s="926"/>
      <c r="DK121" s="926"/>
      <c r="DL121" s="926">
        <v>84892</v>
      </c>
      <c r="DM121" s="926"/>
      <c r="DN121" s="926"/>
      <c r="DO121" s="926"/>
      <c r="DP121" s="926"/>
      <c r="DQ121" s="926">
        <v>83650</v>
      </c>
      <c r="DR121" s="926"/>
      <c r="DS121" s="926"/>
      <c r="DT121" s="926"/>
      <c r="DU121" s="926"/>
      <c r="DV121" s="927">
        <v>2.2000000000000002</v>
      </c>
      <c r="DW121" s="927"/>
      <c r="DX121" s="927"/>
      <c r="DY121" s="927"/>
      <c r="DZ121" s="928"/>
    </row>
    <row r="122" spans="1:130" s="230" customFormat="1" ht="26.25" customHeight="1">
      <c r="A122" s="1063"/>
      <c r="B122" s="949"/>
      <c r="C122" s="922" t="s">
        <v>449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131</v>
      </c>
      <c r="AB122" s="959"/>
      <c r="AC122" s="959"/>
      <c r="AD122" s="959"/>
      <c r="AE122" s="960"/>
      <c r="AF122" s="961" t="s">
        <v>131</v>
      </c>
      <c r="AG122" s="959"/>
      <c r="AH122" s="959"/>
      <c r="AI122" s="959"/>
      <c r="AJ122" s="960"/>
      <c r="AK122" s="961" t="s">
        <v>131</v>
      </c>
      <c r="AL122" s="959"/>
      <c r="AM122" s="959"/>
      <c r="AN122" s="959"/>
      <c r="AO122" s="960"/>
      <c r="AP122" s="962" t="s">
        <v>131</v>
      </c>
      <c r="AQ122" s="963"/>
      <c r="AR122" s="963"/>
      <c r="AS122" s="963"/>
      <c r="AT122" s="964"/>
      <c r="AU122" s="994"/>
      <c r="AV122" s="995"/>
      <c r="AW122" s="995"/>
      <c r="AX122" s="995"/>
      <c r="AY122" s="996"/>
      <c r="AZ122" s="973" t="s">
        <v>468</v>
      </c>
      <c r="BA122" s="965"/>
      <c r="BB122" s="965"/>
      <c r="BC122" s="965"/>
      <c r="BD122" s="965"/>
      <c r="BE122" s="965"/>
      <c r="BF122" s="965"/>
      <c r="BG122" s="965"/>
      <c r="BH122" s="965"/>
      <c r="BI122" s="965"/>
      <c r="BJ122" s="965"/>
      <c r="BK122" s="965"/>
      <c r="BL122" s="965"/>
      <c r="BM122" s="965"/>
      <c r="BN122" s="965"/>
      <c r="BO122" s="965"/>
      <c r="BP122" s="966"/>
      <c r="BQ122" s="999">
        <v>6547210</v>
      </c>
      <c r="BR122" s="1000"/>
      <c r="BS122" s="1000"/>
      <c r="BT122" s="1000"/>
      <c r="BU122" s="1000"/>
      <c r="BV122" s="1000">
        <v>6267852</v>
      </c>
      <c r="BW122" s="1000"/>
      <c r="BX122" s="1000"/>
      <c r="BY122" s="1000"/>
      <c r="BZ122" s="1000"/>
      <c r="CA122" s="1000">
        <v>5875238</v>
      </c>
      <c r="CB122" s="1000"/>
      <c r="CC122" s="1000"/>
      <c r="CD122" s="1000"/>
      <c r="CE122" s="1000"/>
      <c r="CF122" s="1017">
        <v>155.1</v>
      </c>
      <c r="CG122" s="1018"/>
      <c r="CH122" s="1018"/>
      <c r="CI122" s="1018"/>
      <c r="CJ122" s="1018"/>
      <c r="CK122" s="1009"/>
      <c r="CL122" s="1010"/>
      <c r="CM122" s="1010"/>
      <c r="CN122" s="1010"/>
      <c r="CO122" s="1011"/>
      <c r="CP122" s="1019" t="s">
        <v>403</v>
      </c>
      <c r="CQ122" s="1020"/>
      <c r="CR122" s="1020"/>
      <c r="CS122" s="1020"/>
      <c r="CT122" s="1020"/>
      <c r="CU122" s="1020"/>
      <c r="CV122" s="1020"/>
      <c r="CW122" s="1020"/>
      <c r="CX122" s="1020"/>
      <c r="CY122" s="1020"/>
      <c r="CZ122" s="1020"/>
      <c r="DA122" s="1020"/>
      <c r="DB122" s="1020"/>
      <c r="DC122" s="1020"/>
      <c r="DD122" s="1020"/>
      <c r="DE122" s="1020"/>
      <c r="DF122" s="1021"/>
      <c r="DG122" s="925" t="s">
        <v>131</v>
      </c>
      <c r="DH122" s="926"/>
      <c r="DI122" s="926"/>
      <c r="DJ122" s="926"/>
      <c r="DK122" s="926"/>
      <c r="DL122" s="926" t="s">
        <v>131</v>
      </c>
      <c r="DM122" s="926"/>
      <c r="DN122" s="926"/>
      <c r="DO122" s="926"/>
      <c r="DP122" s="926"/>
      <c r="DQ122" s="926" t="s">
        <v>131</v>
      </c>
      <c r="DR122" s="926"/>
      <c r="DS122" s="926"/>
      <c r="DT122" s="926"/>
      <c r="DU122" s="926"/>
      <c r="DV122" s="927" t="s">
        <v>131</v>
      </c>
      <c r="DW122" s="927"/>
      <c r="DX122" s="927"/>
      <c r="DY122" s="927"/>
      <c r="DZ122" s="928"/>
    </row>
    <row r="123" spans="1:130" s="230" customFormat="1" ht="26.25" customHeight="1">
      <c r="A123" s="1063"/>
      <c r="B123" s="949"/>
      <c r="C123" s="922" t="s">
        <v>455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131</v>
      </c>
      <c r="AB123" s="959"/>
      <c r="AC123" s="959"/>
      <c r="AD123" s="959"/>
      <c r="AE123" s="960"/>
      <c r="AF123" s="961" t="s">
        <v>131</v>
      </c>
      <c r="AG123" s="959"/>
      <c r="AH123" s="959"/>
      <c r="AI123" s="959"/>
      <c r="AJ123" s="960"/>
      <c r="AK123" s="961" t="s">
        <v>131</v>
      </c>
      <c r="AL123" s="959"/>
      <c r="AM123" s="959"/>
      <c r="AN123" s="959"/>
      <c r="AO123" s="960"/>
      <c r="AP123" s="962" t="s">
        <v>131</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469</v>
      </c>
      <c r="BP123" s="1005"/>
      <c r="BQ123" s="1035">
        <v>9142286</v>
      </c>
      <c r="BR123" s="1036"/>
      <c r="BS123" s="1036"/>
      <c r="BT123" s="1036"/>
      <c r="BU123" s="1036"/>
      <c r="BV123" s="1036">
        <v>8865945</v>
      </c>
      <c r="BW123" s="1036"/>
      <c r="BX123" s="1036"/>
      <c r="BY123" s="1036"/>
      <c r="BZ123" s="1036"/>
      <c r="CA123" s="1036">
        <v>8582570</v>
      </c>
      <c r="CB123" s="1036"/>
      <c r="CC123" s="1036"/>
      <c r="CD123" s="1036"/>
      <c r="CE123" s="1036"/>
      <c r="CF123" s="1001"/>
      <c r="CG123" s="1002"/>
      <c r="CH123" s="1002"/>
      <c r="CI123" s="1002"/>
      <c r="CJ123" s="1003"/>
      <c r="CK123" s="1009"/>
      <c r="CL123" s="1010"/>
      <c r="CM123" s="1010"/>
      <c r="CN123" s="1010"/>
      <c r="CO123" s="1011"/>
      <c r="CP123" s="1019" t="s">
        <v>404</v>
      </c>
      <c r="CQ123" s="1020"/>
      <c r="CR123" s="1020"/>
      <c r="CS123" s="1020"/>
      <c r="CT123" s="1020"/>
      <c r="CU123" s="1020"/>
      <c r="CV123" s="1020"/>
      <c r="CW123" s="1020"/>
      <c r="CX123" s="1020"/>
      <c r="CY123" s="1020"/>
      <c r="CZ123" s="1020"/>
      <c r="DA123" s="1020"/>
      <c r="DB123" s="1020"/>
      <c r="DC123" s="1020"/>
      <c r="DD123" s="1020"/>
      <c r="DE123" s="1020"/>
      <c r="DF123" s="1021"/>
      <c r="DG123" s="958" t="s">
        <v>131</v>
      </c>
      <c r="DH123" s="959"/>
      <c r="DI123" s="959"/>
      <c r="DJ123" s="959"/>
      <c r="DK123" s="960"/>
      <c r="DL123" s="961" t="s">
        <v>131</v>
      </c>
      <c r="DM123" s="959"/>
      <c r="DN123" s="959"/>
      <c r="DO123" s="959"/>
      <c r="DP123" s="960"/>
      <c r="DQ123" s="961" t="s">
        <v>131</v>
      </c>
      <c r="DR123" s="959"/>
      <c r="DS123" s="959"/>
      <c r="DT123" s="959"/>
      <c r="DU123" s="960"/>
      <c r="DV123" s="962" t="s">
        <v>131</v>
      </c>
      <c r="DW123" s="963"/>
      <c r="DX123" s="963"/>
      <c r="DY123" s="963"/>
      <c r="DZ123" s="964"/>
    </row>
    <row r="124" spans="1:130" s="230" customFormat="1" ht="26.25" customHeight="1" thickBot="1">
      <c r="A124" s="1063"/>
      <c r="B124" s="949"/>
      <c r="C124" s="922" t="s">
        <v>458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131</v>
      </c>
      <c r="AB124" s="959"/>
      <c r="AC124" s="959"/>
      <c r="AD124" s="959"/>
      <c r="AE124" s="960"/>
      <c r="AF124" s="961" t="s">
        <v>131</v>
      </c>
      <c r="AG124" s="959"/>
      <c r="AH124" s="959"/>
      <c r="AI124" s="959"/>
      <c r="AJ124" s="960"/>
      <c r="AK124" s="961" t="s">
        <v>131</v>
      </c>
      <c r="AL124" s="959"/>
      <c r="AM124" s="959"/>
      <c r="AN124" s="959"/>
      <c r="AO124" s="960"/>
      <c r="AP124" s="962" t="s">
        <v>131</v>
      </c>
      <c r="AQ124" s="963"/>
      <c r="AR124" s="963"/>
      <c r="AS124" s="963"/>
      <c r="AT124" s="964"/>
      <c r="AU124" s="1031" t="s">
        <v>470</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131</v>
      </c>
      <c r="BR124" s="1027"/>
      <c r="BS124" s="1027"/>
      <c r="BT124" s="1027"/>
      <c r="BU124" s="1027"/>
      <c r="BV124" s="1027" t="s">
        <v>131</v>
      </c>
      <c r="BW124" s="1027"/>
      <c r="BX124" s="1027"/>
      <c r="BY124" s="1027"/>
      <c r="BZ124" s="1027"/>
      <c r="CA124" s="1027" t="s">
        <v>131</v>
      </c>
      <c r="CB124" s="1027"/>
      <c r="CC124" s="1027"/>
      <c r="CD124" s="1027"/>
      <c r="CE124" s="1027"/>
      <c r="CF124" s="1028"/>
      <c r="CG124" s="1029"/>
      <c r="CH124" s="1029"/>
      <c r="CI124" s="1029"/>
      <c r="CJ124" s="1030"/>
      <c r="CK124" s="1012"/>
      <c r="CL124" s="1012"/>
      <c r="CM124" s="1012"/>
      <c r="CN124" s="1012"/>
      <c r="CO124" s="1013"/>
      <c r="CP124" s="1019" t="s">
        <v>471</v>
      </c>
      <c r="CQ124" s="1020"/>
      <c r="CR124" s="1020"/>
      <c r="CS124" s="1020"/>
      <c r="CT124" s="1020"/>
      <c r="CU124" s="1020"/>
      <c r="CV124" s="1020"/>
      <c r="CW124" s="1020"/>
      <c r="CX124" s="1020"/>
      <c r="CY124" s="1020"/>
      <c r="CZ124" s="1020"/>
      <c r="DA124" s="1020"/>
      <c r="DB124" s="1020"/>
      <c r="DC124" s="1020"/>
      <c r="DD124" s="1020"/>
      <c r="DE124" s="1020"/>
      <c r="DF124" s="1021"/>
      <c r="DG124" s="1004" t="s">
        <v>131</v>
      </c>
      <c r="DH124" s="986"/>
      <c r="DI124" s="986"/>
      <c r="DJ124" s="986"/>
      <c r="DK124" s="987"/>
      <c r="DL124" s="985" t="s">
        <v>131</v>
      </c>
      <c r="DM124" s="986"/>
      <c r="DN124" s="986"/>
      <c r="DO124" s="986"/>
      <c r="DP124" s="987"/>
      <c r="DQ124" s="985" t="s">
        <v>131</v>
      </c>
      <c r="DR124" s="986"/>
      <c r="DS124" s="986"/>
      <c r="DT124" s="986"/>
      <c r="DU124" s="987"/>
      <c r="DV124" s="988" t="s">
        <v>131</v>
      </c>
      <c r="DW124" s="989"/>
      <c r="DX124" s="989"/>
      <c r="DY124" s="989"/>
      <c r="DZ124" s="990"/>
    </row>
    <row r="125" spans="1:130" s="230" customFormat="1" ht="26.25" customHeight="1">
      <c r="A125" s="1063"/>
      <c r="B125" s="949"/>
      <c r="C125" s="922" t="s">
        <v>460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131</v>
      </c>
      <c r="AB125" s="959"/>
      <c r="AC125" s="959"/>
      <c r="AD125" s="959"/>
      <c r="AE125" s="960"/>
      <c r="AF125" s="961" t="s">
        <v>131</v>
      </c>
      <c r="AG125" s="959"/>
      <c r="AH125" s="959"/>
      <c r="AI125" s="959"/>
      <c r="AJ125" s="960"/>
      <c r="AK125" s="961" t="s">
        <v>131</v>
      </c>
      <c r="AL125" s="959"/>
      <c r="AM125" s="959"/>
      <c r="AN125" s="959"/>
      <c r="AO125" s="960"/>
      <c r="AP125" s="962" t="s">
        <v>131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472</v>
      </c>
      <c r="CL125" s="1007"/>
      <c r="CM125" s="1007"/>
      <c r="CN125" s="1007"/>
      <c r="CO125" s="1008"/>
      <c r="CP125" s="929" t="s">
        <v>473</v>
      </c>
      <c r="CQ125" s="897"/>
      <c r="CR125" s="897"/>
      <c r="CS125" s="897"/>
      <c r="CT125" s="897"/>
      <c r="CU125" s="897"/>
      <c r="CV125" s="897"/>
      <c r="CW125" s="897"/>
      <c r="CX125" s="897"/>
      <c r="CY125" s="897"/>
      <c r="CZ125" s="897"/>
      <c r="DA125" s="897"/>
      <c r="DB125" s="897"/>
      <c r="DC125" s="897"/>
      <c r="DD125" s="897"/>
      <c r="DE125" s="897"/>
      <c r="DF125" s="898"/>
      <c r="DG125" s="930" t="s">
        <v>131</v>
      </c>
      <c r="DH125" s="931"/>
      <c r="DI125" s="931"/>
      <c r="DJ125" s="931"/>
      <c r="DK125" s="931"/>
      <c r="DL125" s="931" t="s">
        <v>131</v>
      </c>
      <c r="DM125" s="931"/>
      <c r="DN125" s="931"/>
      <c r="DO125" s="931"/>
      <c r="DP125" s="931"/>
      <c r="DQ125" s="931" t="s">
        <v>131</v>
      </c>
      <c r="DR125" s="931"/>
      <c r="DS125" s="931"/>
      <c r="DT125" s="931"/>
      <c r="DU125" s="931"/>
      <c r="DV125" s="932" t="s">
        <v>131</v>
      </c>
      <c r="DW125" s="932"/>
      <c r="DX125" s="932"/>
      <c r="DY125" s="932"/>
      <c r="DZ125" s="933"/>
    </row>
    <row r="126" spans="1:130" s="230" customFormat="1" ht="26.25" customHeight="1" thickBot="1">
      <c r="A126" s="1063"/>
      <c r="B126" s="949"/>
      <c r="C126" s="922" t="s">
        <v>462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131</v>
      </c>
      <c r="AB126" s="959"/>
      <c r="AC126" s="959"/>
      <c r="AD126" s="959"/>
      <c r="AE126" s="960"/>
      <c r="AF126" s="961" t="s">
        <v>131</v>
      </c>
      <c r="AG126" s="959"/>
      <c r="AH126" s="959"/>
      <c r="AI126" s="959"/>
      <c r="AJ126" s="960"/>
      <c r="AK126" s="961" t="s">
        <v>131</v>
      </c>
      <c r="AL126" s="959"/>
      <c r="AM126" s="959"/>
      <c r="AN126" s="959"/>
      <c r="AO126" s="960"/>
      <c r="AP126" s="962" t="s">
        <v>131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474</v>
      </c>
      <c r="CQ126" s="923"/>
      <c r="CR126" s="923"/>
      <c r="CS126" s="923"/>
      <c r="CT126" s="923"/>
      <c r="CU126" s="923"/>
      <c r="CV126" s="923"/>
      <c r="CW126" s="923"/>
      <c r="CX126" s="923"/>
      <c r="CY126" s="923"/>
      <c r="CZ126" s="923"/>
      <c r="DA126" s="923"/>
      <c r="DB126" s="923"/>
      <c r="DC126" s="923"/>
      <c r="DD126" s="923"/>
      <c r="DE126" s="923"/>
      <c r="DF126" s="924"/>
      <c r="DG126" s="925" t="s">
        <v>131</v>
      </c>
      <c r="DH126" s="926"/>
      <c r="DI126" s="926"/>
      <c r="DJ126" s="926"/>
      <c r="DK126" s="926"/>
      <c r="DL126" s="926" t="s">
        <v>131</v>
      </c>
      <c r="DM126" s="926"/>
      <c r="DN126" s="926"/>
      <c r="DO126" s="926"/>
      <c r="DP126" s="926"/>
      <c r="DQ126" s="926" t="s">
        <v>131</v>
      </c>
      <c r="DR126" s="926"/>
      <c r="DS126" s="926"/>
      <c r="DT126" s="926"/>
      <c r="DU126" s="926"/>
      <c r="DV126" s="927" t="s">
        <v>131</v>
      </c>
      <c r="DW126" s="927"/>
      <c r="DX126" s="927"/>
      <c r="DY126" s="927"/>
      <c r="DZ126" s="928"/>
    </row>
    <row r="127" spans="1:130" s="230" customFormat="1" ht="26.25" customHeight="1">
      <c r="A127" s="1064"/>
      <c r="B127" s="951"/>
      <c r="C127" s="973" t="s">
        <v>475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157</v>
      </c>
      <c r="AB127" s="959"/>
      <c r="AC127" s="959"/>
      <c r="AD127" s="959"/>
      <c r="AE127" s="960"/>
      <c r="AF127" s="961">
        <v>32</v>
      </c>
      <c r="AG127" s="959"/>
      <c r="AH127" s="959"/>
      <c r="AI127" s="959"/>
      <c r="AJ127" s="960"/>
      <c r="AK127" s="961">
        <v>97</v>
      </c>
      <c r="AL127" s="959"/>
      <c r="AM127" s="959"/>
      <c r="AN127" s="959"/>
      <c r="AO127" s="960"/>
      <c r="AP127" s="962">
        <v>0</v>
      </c>
      <c r="AQ127" s="963"/>
      <c r="AR127" s="963"/>
      <c r="AS127" s="963"/>
      <c r="AT127" s="964"/>
      <c r="AU127" s="232"/>
      <c r="AV127" s="232"/>
      <c r="AW127" s="232"/>
      <c r="AX127" s="1037" t="s">
        <v>476</v>
      </c>
      <c r="AY127" s="1038"/>
      <c r="AZ127" s="1038"/>
      <c r="BA127" s="1038"/>
      <c r="BB127" s="1038"/>
      <c r="BC127" s="1038"/>
      <c r="BD127" s="1038"/>
      <c r="BE127" s="1039"/>
      <c r="BF127" s="1040" t="s">
        <v>477</v>
      </c>
      <c r="BG127" s="1038"/>
      <c r="BH127" s="1038"/>
      <c r="BI127" s="1038"/>
      <c r="BJ127" s="1038"/>
      <c r="BK127" s="1038"/>
      <c r="BL127" s="1039"/>
      <c r="BM127" s="1040" t="s">
        <v>478</v>
      </c>
      <c r="BN127" s="1038"/>
      <c r="BO127" s="1038"/>
      <c r="BP127" s="1038"/>
      <c r="BQ127" s="1038"/>
      <c r="BR127" s="1038"/>
      <c r="BS127" s="1039"/>
      <c r="BT127" s="1040" t="s">
        <v>479</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480</v>
      </c>
      <c r="CQ127" s="923"/>
      <c r="CR127" s="923"/>
      <c r="CS127" s="923"/>
      <c r="CT127" s="923"/>
      <c r="CU127" s="923"/>
      <c r="CV127" s="923"/>
      <c r="CW127" s="923"/>
      <c r="CX127" s="923"/>
      <c r="CY127" s="923"/>
      <c r="CZ127" s="923"/>
      <c r="DA127" s="923"/>
      <c r="DB127" s="923"/>
      <c r="DC127" s="923"/>
      <c r="DD127" s="923"/>
      <c r="DE127" s="923"/>
      <c r="DF127" s="924"/>
      <c r="DG127" s="925" t="s">
        <v>131</v>
      </c>
      <c r="DH127" s="926"/>
      <c r="DI127" s="926"/>
      <c r="DJ127" s="926"/>
      <c r="DK127" s="926"/>
      <c r="DL127" s="926" t="s">
        <v>131</v>
      </c>
      <c r="DM127" s="926"/>
      <c r="DN127" s="926"/>
      <c r="DO127" s="926"/>
      <c r="DP127" s="926"/>
      <c r="DQ127" s="926" t="s">
        <v>131</v>
      </c>
      <c r="DR127" s="926"/>
      <c r="DS127" s="926"/>
      <c r="DT127" s="926"/>
      <c r="DU127" s="926"/>
      <c r="DV127" s="927" t="s">
        <v>131</v>
      </c>
      <c r="DW127" s="927"/>
      <c r="DX127" s="927"/>
      <c r="DY127" s="927"/>
      <c r="DZ127" s="928"/>
    </row>
    <row r="128" spans="1:130" s="230" customFormat="1" ht="26.25" customHeight="1" thickBot="1">
      <c r="A128" s="1047" t="s">
        <v>481</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482</v>
      </c>
      <c r="X128" s="1049"/>
      <c r="Y128" s="1049"/>
      <c r="Z128" s="1050"/>
      <c r="AA128" s="1051" t="s">
        <v>131</v>
      </c>
      <c r="AB128" s="1052"/>
      <c r="AC128" s="1052"/>
      <c r="AD128" s="1052"/>
      <c r="AE128" s="1053"/>
      <c r="AF128" s="1054" t="s">
        <v>131</v>
      </c>
      <c r="AG128" s="1052"/>
      <c r="AH128" s="1052"/>
      <c r="AI128" s="1052"/>
      <c r="AJ128" s="1053"/>
      <c r="AK128" s="1054">
        <v>146</v>
      </c>
      <c r="AL128" s="1052"/>
      <c r="AM128" s="1052"/>
      <c r="AN128" s="1052"/>
      <c r="AO128" s="1053"/>
      <c r="AP128" s="1055"/>
      <c r="AQ128" s="1056"/>
      <c r="AR128" s="1056"/>
      <c r="AS128" s="1056"/>
      <c r="AT128" s="1057"/>
      <c r="AU128" s="232"/>
      <c r="AV128" s="232"/>
      <c r="AW128" s="232"/>
      <c r="AX128" s="896" t="s">
        <v>483</v>
      </c>
      <c r="AY128" s="897"/>
      <c r="AZ128" s="897"/>
      <c r="BA128" s="897"/>
      <c r="BB128" s="897"/>
      <c r="BC128" s="897"/>
      <c r="BD128" s="897"/>
      <c r="BE128" s="898"/>
      <c r="BF128" s="1058" t="s">
        <v>131</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484</v>
      </c>
      <c r="CQ128" s="740"/>
      <c r="CR128" s="740"/>
      <c r="CS128" s="740"/>
      <c r="CT128" s="740"/>
      <c r="CU128" s="740"/>
      <c r="CV128" s="740"/>
      <c r="CW128" s="740"/>
      <c r="CX128" s="740"/>
      <c r="CY128" s="740"/>
      <c r="CZ128" s="740"/>
      <c r="DA128" s="740"/>
      <c r="DB128" s="740"/>
      <c r="DC128" s="740"/>
      <c r="DD128" s="740"/>
      <c r="DE128" s="740"/>
      <c r="DF128" s="1042"/>
      <c r="DG128" s="1043" t="s">
        <v>131</v>
      </c>
      <c r="DH128" s="1044"/>
      <c r="DI128" s="1044"/>
      <c r="DJ128" s="1044"/>
      <c r="DK128" s="1044"/>
      <c r="DL128" s="1044" t="s">
        <v>131</v>
      </c>
      <c r="DM128" s="1044"/>
      <c r="DN128" s="1044"/>
      <c r="DO128" s="1044"/>
      <c r="DP128" s="1044"/>
      <c r="DQ128" s="1044" t="s">
        <v>131</v>
      </c>
      <c r="DR128" s="1044"/>
      <c r="DS128" s="1044"/>
      <c r="DT128" s="1044"/>
      <c r="DU128" s="1044"/>
      <c r="DV128" s="1045" t="s">
        <v>131</v>
      </c>
      <c r="DW128" s="1045"/>
      <c r="DX128" s="1045"/>
      <c r="DY128" s="1045"/>
      <c r="DZ128" s="1046"/>
    </row>
    <row r="129" spans="1:131" s="230" customFormat="1" ht="26.25" customHeight="1">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485</v>
      </c>
      <c r="X129" s="1071"/>
      <c r="Y129" s="1071"/>
      <c r="Z129" s="1072"/>
      <c r="AA129" s="958">
        <v>4351334</v>
      </c>
      <c r="AB129" s="959"/>
      <c r="AC129" s="959"/>
      <c r="AD129" s="959"/>
      <c r="AE129" s="960"/>
      <c r="AF129" s="961">
        <v>4578576</v>
      </c>
      <c r="AG129" s="959"/>
      <c r="AH129" s="959"/>
      <c r="AI129" s="959"/>
      <c r="AJ129" s="960"/>
      <c r="AK129" s="961">
        <v>4463010</v>
      </c>
      <c r="AL129" s="959"/>
      <c r="AM129" s="959"/>
      <c r="AN129" s="959"/>
      <c r="AO129" s="960"/>
      <c r="AP129" s="1073"/>
      <c r="AQ129" s="1074"/>
      <c r="AR129" s="1074"/>
      <c r="AS129" s="1074"/>
      <c r="AT129" s="1075"/>
      <c r="AU129" s="233"/>
      <c r="AV129" s="233"/>
      <c r="AW129" s="233"/>
      <c r="AX129" s="1065" t="s">
        <v>486</v>
      </c>
      <c r="AY129" s="923"/>
      <c r="AZ129" s="923"/>
      <c r="BA129" s="923"/>
      <c r="BB129" s="923"/>
      <c r="BC129" s="923"/>
      <c r="BD129" s="923"/>
      <c r="BE129" s="924"/>
      <c r="BF129" s="1066" t="s">
        <v>131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487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488</v>
      </c>
      <c r="X130" s="1071"/>
      <c r="Y130" s="1071"/>
      <c r="Z130" s="1072"/>
      <c r="AA130" s="958">
        <v>699619</v>
      </c>
      <c r="AB130" s="959"/>
      <c r="AC130" s="959"/>
      <c r="AD130" s="959"/>
      <c r="AE130" s="960"/>
      <c r="AF130" s="961">
        <v>697766</v>
      </c>
      <c r="AG130" s="959"/>
      <c r="AH130" s="959"/>
      <c r="AI130" s="959"/>
      <c r="AJ130" s="960"/>
      <c r="AK130" s="961">
        <v>676108</v>
      </c>
      <c r="AL130" s="959"/>
      <c r="AM130" s="959"/>
      <c r="AN130" s="959"/>
      <c r="AO130" s="960"/>
      <c r="AP130" s="1073"/>
      <c r="AQ130" s="1074"/>
      <c r="AR130" s="1074"/>
      <c r="AS130" s="1074"/>
      <c r="AT130" s="1075"/>
      <c r="AU130" s="233"/>
      <c r="AV130" s="233"/>
      <c r="AW130" s="233"/>
      <c r="AX130" s="1065" t="s">
        <v>489</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490</v>
      </c>
      <c r="X131" s="1108"/>
      <c r="Y131" s="1108"/>
      <c r="Z131" s="1109"/>
      <c r="AA131" s="1004">
        <v>3651715</v>
      </c>
      <c r="AB131" s="986"/>
      <c r="AC131" s="986"/>
      <c r="AD131" s="986"/>
      <c r="AE131" s="987"/>
      <c r="AF131" s="985">
        <v>3880810</v>
      </c>
      <c r="AG131" s="986"/>
      <c r="AH131" s="986"/>
      <c r="AI131" s="986"/>
      <c r="AJ131" s="987"/>
      <c r="AK131" s="985">
        <v>3786902</v>
      </c>
      <c r="AL131" s="986"/>
      <c r="AM131" s="986"/>
      <c r="AN131" s="986"/>
      <c r="AO131" s="987"/>
      <c r="AP131" s="1110"/>
      <c r="AQ131" s="1111"/>
      <c r="AR131" s="1111"/>
      <c r="AS131" s="1111"/>
      <c r="AT131" s="1112"/>
      <c r="AU131" s="233"/>
      <c r="AV131" s="233"/>
      <c r="AW131" s="233"/>
      <c r="AX131" s="1083" t="s">
        <v>491</v>
      </c>
      <c r="AY131" s="740"/>
      <c r="AZ131" s="740"/>
      <c r="BA131" s="740"/>
      <c r="BB131" s="740"/>
      <c r="BC131" s="740"/>
      <c r="BD131" s="740"/>
      <c r="BE131" s="1042"/>
      <c r="BF131" s="1084" t="s">
        <v>131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492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493</v>
      </c>
      <c r="W132" s="1094"/>
      <c r="X132" s="1094"/>
      <c r="Y132" s="1094"/>
      <c r="Z132" s="1095"/>
      <c r="AA132" s="1096">
        <v>5.0713705750000004</v>
      </c>
      <c r="AB132" s="1097"/>
      <c r="AC132" s="1097"/>
      <c r="AD132" s="1097"/>
      <c r="AE132" s="1098"/>
      <c r="AF132" s="1099">
        <v>4.9573671480000003</v>
      </c>
      <c r="AG132" s="1097"/>
      <c r="AH132" s="1097"/>
      <c r="AI132" s="1097"/>
      <c r="AJ132" s="1098"/>
      <c r="AK132" s="1099">
        <v>4.4258076920000002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494</v>
      </c>
      <c r="W133" s="1077"/>
      <c r="X133" s="1077"/>
      <c r="Y133" s="1077"/>
      <c r="Z133" s="1078"/>
      <c r="AA133" s="1079">
        <v>5.5</v>
      </c>
      <c r="AB133" s="1080"/>
      <c r="AC133" s="1080"/>
      <c r="AD133" s="1080"/>
      <c r="AE133" s="1081"/>
      <c r="AF133" s="1079">
        <v>4.8</v>
      </c>
      <c r="AG133" s="1080"/>
      <c r="AH133" s="1080"/>
      <c r="AI133" s="1080"/>
      <c r="AJ133" s="1081"/>
      <c r="AK133" s="1079">
        <v>4.8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EfkA5/ey+AqYNluous7ON1dLpeRC7Zz5O01/Jj236pT+SXNGQZ+ANG+2R2u0nCkW9T/fWw4vn/z1o1T9W2c7g==" saltValue="QJs1Kpj6tYH2vPsnFTcP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E67" zoomScaleNormal="85" zoomScaleSheetLayoutView="100" workbookViewId="0">
      <selection activeCell="AO95" sqref="AO95"/>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495</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Df+p/sXHr7UQJJZa+bn8iotFda7t/SXXeukd2K6i1JNB8xygOjFy6siOu0Q80y3NWBNI+E571nLsSVzaBHUFww==" saltValue="+C89aff4AIYjUuYDNyM9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58"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u1agN/xbwrwDdZ6nSWhE/OMtshYz5XWWLGBWxbqC3GsX2EAJ9kUPtoxgUfZSi0lvcYXeOHA7RSjO0JchC88IA==" saltValue="i5opcqlPrVssOQjAcnEA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496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497</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498</v>
      </c>
      <c r="AP7" s="272"/>
      <c r="AQ7" s="273" t="s">
        <v>499</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500</v>
      </c>
      <c r="AQ8" s="279" t="s">
        <v>501</v>
      </c>
      <c r="AR8" s="280" t="s">
        <v>502</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503</v>
      </c>
      <c r="AL9" s="1117"/>
      <c r="AM9" s="1117"/>
      <c r="AN9" s="1118"/>
      <c r="AO9" s="281">
        <v>1238253</v>
      </c>
      <c r="AP9" s="281">
        <v>97179</v>
      </c>
      <c r="AQ9" s="282">
        <v>121814</v>
      </c>
      <c r="AR9" s="283">
        <v>-20.2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504</v>
      </c>
      <c r="AL10" s="1117"/>
      <c r="AM10" s="1117"/>
      <c r="AN10" s="1118"/>
      <c r="AO10" s="284">
        <v>155347</v>
      </c>
      <c r="AP10" s="284">
        <v>12192</v>
      </c>
      <c r="AQ10" s="285">
        <v>18777</v>
      </c>
      <c r="AR10" s="286">
        <v>-35.1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505</v>
      </c>
      <c r="AL11" s="1117"/>
      <c r="AM11" s="1117"/>
      <c r="AN11" s="1118"/>
      <c r="AO11" s="284">
        <v>51445</v>
      </c>
      <c r="AP11" s="284">
        <v>4037</v>
      </c>
      <c r="AQ11" s="285">
        <v>3489</v>
      </c>
      <c r="AR11" s="286">
        <v>15.7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506</v>
      </c>
      <c r="AL12" s="1117"/>
      <c r="AM12" s="1117"/>
      <c r="AN12" s="1118"/>
      <c r="AO12" s="284" t="s">
        <v>507</v>
      </c>
      <c r="AP12" s="284" t="s">
        <v>507</v>
      </c>
      <c r="AQ12" s="285" t="s">
        <v>507</v>
      </c>
      <c r="AR12" s="286" t="s">
        <v>507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508</v>
      </c>
      <c r="AL13" s="1117"/>
      <c r="AM13" s="1117"/>
      <c r="AN13" s="1118"/>
      <c r="AO13" s="284">
        <v>31193</v>
      </c>
      <c r="AP13" s="284">
        <v>2448</v>
      </c>
      <c r="AQ13" s="285">
        <v>6796</v>
      </c>
      <c r="AR13" s="286">
        <v>-64</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509</v>
      </c>
      <c r="AL14" s="1117"/>
      <c r="AM14" s="1117"/>
      <c r="AN14" s="1118"/>
      <c r="AO14" s="284">
        <v>56483</v>
      </c>
      <c r="AP14" s="284">
        <v>4433</v>
      </c>
      <c r="AQ14" s="285">
        <v>2572</v>
      </c>
      <c r="AR14" s="286">
        <v>72.400000000000006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510</v>
      </c>
      <c r="AL15" s="1120"/>
      <c r="AM15" s="1120"/>
      <c r="AN15" s="1121"/>
      <c r="AO15" s="284">
        <v>-72441</v>
      </c>
      <c r="AP15" s="284">
        <v>-5685</v>
      </c>
      <c r="AQ15" s="285">
        <v>-9119</v>
      </c>
      <c r="AR15" s="286">
        <v>-37.700000000000003</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1460280</v>
      </c>
      <c r="AP16" s="284">
        <v>114604</v>
      </c>
      <c r="AQ16" s="285">
        <v>144330</v>
      </c>
      <c r="AR16" s="286">
        <v>-20.6</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511</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512</v>
      </c>
      <c r="AP20" s="293" t="s">
        <v>513</v>
      </c>
      <c r="AQ20" s="294" t="s">
        <v>514</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515</v>
      </c>
      <c r="AL21" s="1123"/>
      <c r="AM21" s="1123"/>
      <c r="AN21" s="1124"/>
      <c r="AO21" s="297">
        <v>10.199999999999999</v>
      </c>
      <c r="AP21" s="298">
        <v>12.76</v>
      </c>
      <c r="AQ21" s="299">
        <v>-2.56</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516</v>
      </c>
      <c r="AL22" s="1123"/>
      <c r="AM22" s="1123"/>
      <c r="AN22" s="1124"/>
      <c r="AO22" s="302">
        <v>97.6</v>
      </c>
      <c r="AP22" s="303">
        <v>95.6</v>
      </c>
      <c r="AQ22" s="304">
        <v>2</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13" t="s">
        <v>517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c r="A27" s="309"/>
      <c r="AO27" s="262"/>
      <c r="AP27" s="262"/>
      <c r="AQ27" s="262"/>
      <c r="AR27" s="262"/>
      <c r="AS27" s="262"/>
      <c r="AT27" s="262"/>
    </row>
    <row r="28" spans="1:46" ht="17.25">
      <c r="A28" s="263" t="s">
        <v>518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519</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498</v>
      </c>
      <c r="AP30" s="272"/>
      <c r="AQ30" s="273" t="s">
        <v>499</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500</v>
      </c>
      <c r="AQ31" s="279" t="s">
        <v>501</v>
      </c>
      <c r="AR31" s="280" t="s">
        <v>502</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520</v>
      </c>
      <c r="AL32" s="1131"/>
      <c r="AM32" s="1131"/>
      <c r="AN32" s="1132"/>
      <c r="AO32" s="312">
        <v>471375</v>
      </c>
      <c r="AP32" s="312">
        <v>36994</v>
      </c>
      <c r="AQ32" s="313">
        <v>83451</v>
      </c>
      <c r="AR32" s="314">
        <v>-55.7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521</v>
      </c>
      <c r="AL33" s="1131"/>
      <c r="AM33" s="1131"/>
      <c r="AN33" s="1132"/>
      <c r="AO33" s="312" t="s">
        <v>507</v>
      </c>
      <c r="AP33" s="312" t="s">
        <v>507</v>
      </c>
      <c r="AQ33" s="313" t="s">
        <v>507</v>
      </c>
      <c r="AR33" s="314" t="s">
        <v>507</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522</v>
      </c>
      <c r="AL34" s="1131"/>
      <c r="AM34" s="1131"/>
      <c r="AN34" s="1132"/>
      <c r="AO34" s="312" t="s">
        <v>507</v>
      </c>
      <c r="AP34" s="312" t="s">
        <v>507</v>
      </c>
      <c r="AQ34" s="313" t="s">
        <v>507</v>
      </c>
      <c r="AR34" s="314" t="s">
        <v>507</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523</v>
      </c>
      <c r="AL35" s="1131"/>
      <c r="AM35" s="1131"/>
      <c r="AN35" s="1132"/>
      <c r="AO35" s="312">
        <v>347470</v>
      </c>
      <c r="AP35" s="312">
        <v>27270</v>
      </c>
      <c r="AQ35" s="313">
        <v>28003</v>
      </c>
      <c r="AR35" s="314">
        <v>-2.6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524</v>
      </c>
      <c r="AL36" s="1131"/>
      <c r="AM36" s="1131"/>
      <c r="AN36" s="1132"/>
      <c r="AO36" s="312">
        <v>24913</v>
      </c>
      <c r="AP36" s="312">
        <v>1955</v>
      </c>
      <c r="AQ36" s="313">
        <v>3357</v>
      </c>
      <c r="AR36" s="314">
        <v>-41.8</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525</v>
      </c>
      <c r="AL37" s="1131"/>
      <c r="AM37" s="1131"/>
      <c r="AN37" s="1132"/>
      <c r="AO37" s="312">
        <v>97</v>
      </c>
      <c r="AP37" s="312">
        <v>8</v>
      </c>
      <c r="AQ37" s="313">
        <v>824</v>
      </c>
      <c r="AR37" s="314">
        <v>-99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526</v>
      </c>
      <c r="AL38" s="1134"/>
      <c r="AM38" s="1134"/>
      <c r="AN38" s="1135"/>
      <c r="AO38" s="315" t="s">
        <v>507</v>
      </c>
      <c r="AP38" s="315" t="s">
        <v>507</v>
      </c>
      <c r="AQ38" s="316">
        <v>11</v>
      </c>
      <c r="AR38" s="304" t="s">
        <v>507</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527</v>
      </c>
      <c r="AL39" s="1134"/>
      <c r="AM39" s="1134"/>
      <c r="AN39" s="1135"/>
      <c r="AO39" s="312">
        <v>-146</v>
      </c>
      <c r="AP39" s="312">
        <v>-11</v>
      </c>
      <c r="AQ39" s="313">
        <v>-3327</v>
      </c>
      <c r="AR39" s="314">
        <v>-99.7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528</v>
      </c>
      <c r="AL40" s="1131"/>
      <c r="AM40" s="1131"/>
      <c r="AN40" s="1132"/>
      <c r="AO40" s="312">
        <v>-676108</v>
      </c>
      <c r="AP40" s="312">
        <v>-53061</v>
      </c>
      <c r="AQ40" s="313">
        <v>-75351</v>
      </c>
      <c r="AR40" s="314">
        <v>-29.6</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301</v>
      </c>
      <c r="AL41" s="1137"/>
      <c r="AM41" s="1137"/>
      <c r="AN41" s="1138"/>
      <c r="AO41" s="312">
        <v>167601</v>
      </c>
      <c r="AP41" s="312">
        <v>13153</v>
      </c>
      <c r="AQ41" s="313">
        <v>36968</v>
      </c>
      <c r="AR41" s="314">
        <v>-64.400000000000006</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529</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531</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498</v>
      </c>
      <c r="AN49" s="1127" t="s">
        <v>532</v>
      </c>
      <c r="AO49" s="1128"/>
      <c r="AP49" s="1128"/>
      <c r="AQ49" s="1128"/>
      <c r="AR49" s="1129"/>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533</v>
      </c>
      <c r="AO50" s="329" t="s">
        <v>534</v>
      </c>
      <c r="AP50" s="330" t="s">
        <v>535</v>
      </c>
      <c r="AQ50" s="331" t="s">
        <v>536</v>
      </c>
      <c r="AR50" s="332" t="s">
        <v>537</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538</v>
      </c>
      <c r="AL51" s="325"/>
      <c r="AM51" s="333">
        <v>1084106</v>
      </c>
      <c r="AN51" s="334">
        <v>81684</v>
      </c>
      <c r="AO51" s="335">
        <v>-24</v>
      </c>
      <c r="AP51" s="336">
        <v>115050</v>
      </c>
      <c r="AQ51" s="337">
        <v>1</v>
      </c>
      <c r="AR51" s="338">
        <v>-25</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539</v>
      </c>
      <c r="AM52" s="341">
        <v>826307</v>
      </c>
      <c r="AN52" s="342">
        <v>62259</v>
      </c>
      <c r="AO52" s="343">
        <v>29.1</v>
      </c>
      <c r="AP52" s="344">
        <v>53792</v>
      </c>
      <c r="AQ52" s="345">
        <v>1.2</v>
      </c>
      <c r="AR52" s="346">
        <v>27.9</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540</v>
      </c>
      <c r="AL53" s="325"/>
      <c r="AM53" s="333">
        <v>1244608</v>
      </c>
      <c r="AN53" s="334">
        <v>94597</v>
      </c>
      <c r="AO53" s="335">
        <v>15.8</v>
      </c>
      <c r="AP53" s="336">
        <v>118252</v>
      </c>
      <c r="AQ53" s="337">
        <v>2.8</v>
      </c>
      <c r="AR53" s="338">
        <v>13</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539</v>
      </c>
      <c r="AM54" s="341">
        <v>587979</v>
      </c>
      <c r="AN54" s="342">
        <v>44689</v>
      </c>
      <c r="AO54" s="343">
        <v>-28.2</v>
      </c>
      <c r="AP54" s="344">
        <v>49994</v>
      </c>
      <c r="AQ54" s="345">
        <v>-7.1</v>
      </c>
      <c r="AR54" s="346">
        <v>-21.1</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541</v>
      </c>
      <c r="AL55" s="325"/>
      <c r="AM55" s="333">
        <v>844117</v>
      </c>
      <c r="AN55" s="334">
        <v>65057</v>
      </c>
      <c r="AO55" s="335">
        <v>-31.2</v>
      </c>
      <c r="AP55" s="336">
        <v>120302</v>
      </c>
      <c r="AQ55" s="337">
        <v>1.7</v>
      </c>
      <c r="AR55" s="338">
        <v>-32.9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539</v>
      </c>
      <c r="AM56" s="341">
        <v>665965</v>
      </c>
      <c r="AN56" s="342">
        <v>51327</v>
      </c>
      <c r="AO56" s="343">
        <v>14.9</v>
      </c>
      <c r="AP56" s="344">
        <v>59328</v>
      </c>
      <c r="AQ56" s="345">
        <v>18.7</v>
      </c>
      <c r="AR56" s="346">
        <v>-3.8</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542</v>
      </c>
      <c r="AL57" s="325"/>
      <c r="AM57" s="333">
        <v>1247085</v>
      </c>
      <c r="AN57" s="334">
        <v>97102</v>
      </c>
      <c r="AO57" s="335">
        <v>49.3</v>
      </c>
      <c r="AP57" s="336">
        <v>114841</v>
      </c>
      <c r="AQ57" s="337">
        <v>-4.5</v>
      </c>
      <c r="AR57" s="338">
        <v>53.8</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539</v>
      </c>
      <c r="AM58" s="341">
        <v>756905</v>
      </c>
      <c r="AN58" s="342">
        <v>58935</v>
      </c>
      <c r="AO58" s="343">
        <v>14.8</v>
      </c>
      <c r="AP58" s="344">
        <v>51589</v>
      </c>
      <c r="AQ58" s="345">
        <v>-13</v>
      </c>
      <c r="AR58" s="346">
        <v>27.8</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543</v>
      </c>
      <c r="AL59" s="325"/>
      <c r="AM59" s="333">
        <v>1327513</v>
      </c>
      <c r="AN59" s="334">
        <v>104184</v>
      </c>
      <c r="AO59" s="335">
        <v>7.3</v>
      </c>
      <c r="AP59" s="336">
        <v>124145</v>
      </c>
      <c r="AQ59" s="337">
        <v>8.1</v>
      </c>
      <c r="AR59" s="338">
        <v>-0.8</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539</v>
      </c>
      <c r="AM60" s="341">
        <v>1054172</v>
      </c>
      <c r="AN60" s="342">
        <v>82732</v>
      </c>
      <c r="AO60" s="343">
        <v>40.4</v>
      </c>
      <c r="AP60" s="344">
        <v>54761</v>
      </c>
      <c r="AQ60" s="345">
        <v>6.1</v>
      </c>
      <c r="AR60" s="346">
        <v>34.299999999999997</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544</v>
      </c>
      <c r="AL61" s="347"/>
      <c r="AM61" s="348">
        <v>1149486</v>
      </c>
      <c r="AN61" s="349">
        <v>88525</v>
      </c>
      <c r="AO61" s="350">
        <v>3.4</v>
      </c>
      <c r="AP61" s="351">
        <v>118518</v>
      </c>
      <c r="AQ61" s="352">
        <v>1.8</v>
      </c>
      <c r="AR61" s="338">
        <v>1.6</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539</v>
      </c>
      <c r="AM62" s="341">
        <v>778266</v>
      </c>
      <c r="AN62" s="342">
        <v>59988</v>
      </c>
      <c r="AO62" s="343">
        <v>14.2</v>
      </c>
      <c r="AP62" s="344">
        <v>53893</v>
      </c>
      <c r="AQ62" s="345">
        <v>1.2</v>
      </c>
      <c r="AR62" s="346">
        <v>13</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q55GCx1v3ZpXB1eR/jYGPK0cIEkdvByjms9OKjxiv5Ml9f0BxCSWppmGueoXSXCcSzHHpGm2athx4fbxSdK4fQ==" saltValue="RqQ9xT/91jUef45XaoPA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M1"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546</v>
      </c>
    </row>
    <row r="120" spans="125:125" ht="13.5" hidden="1" customHeight="1"/>
    <row r="121" spans="125:125" ht="13.5" hidden="1" customHeight="1">
      <c r="DU121" s="259"/>
    </row>
  </sheetData>
  <sheetProtection algorithmName="SHA-512" hashValue="7+wJvYQyIVLRsYomG3re+VW5oIKaWuM7/9YlaWW8mAn40/qAJksTpLbd75Ge9cGPcP0SgjPFDoW1F9xylWH9Tw==" saltValue="a3S9XiTEnAQZlk+sP58n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546</v>
      </c>
    </row>
  </sheetData>
  <sheetProtection algorithmName="SHA-512" hashValue="jd+6GR3AyEGIZdegYJThpduy0QbsUjHceNGkMy7mpgz/xIgOzhzvdGaIdpv9t0s6YDcHVAzG6fq9TwjjBwiVTQ==" saltValue="zGbrU4KbpCw43qJ4aJXG3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3"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139" t="s">
        <v>3</v>
      </c>
      <c r="D47" s="1139"/>
      <c r="E47" s="1140"/>
      <c r="F47" s="11">
        <v>24.89</v>
      </c>
      <c r="G47" s="12">
        <v>24.07</v>
      </c>
      <c r="H47" s="12">
        <v>20.69</v>
      </c>
      <c r="I47" s="12">
        <v>19.489999999999998</v>
      </c>
      <c r="J47" s="13">
        <v>20.12</v>
      </c>
    </row>
    <row r="48" spans="2:10" ht="57.75" customHeight="1">
      <c r="B48" s="14"/>
      <c r="C48" s="1141" t="s">
        <v>4</v>
      </c>
      <c r="D48" s="1141"/>
      <c r="E48" s="1142"/>
      <c r="F48" s="15">
        <v>7.11</v>
      </c>
      <c r="G48" s="16">
        <v>7.23</v>
      </c>
      <c r="H48" s="16">
        <v>10.34</v>
      </c>
      <c r="I48" s="16">
        <v>9.5</v>
      </c>
      <c r="J48" s="17">
        <v>10.67</v>
      </c>
    </row>
    <row r="49" spans="2:10" ht="57.75" customHeight="1" thickBot="1">
      <c r="B49" s="18"/>
      <c r="C49" s="1143" t="s">
        <v>5</v>
      </c>
      <c r="D49" s="1143"/>
      <c r="E49" s="1144"/>
      <c r="F49" s="19" t="s">
        <v>552</v>
      </c>
      <c r="G49" s="20" t="s">
        <v>553</v>
      </c>
      <c r="H49" s="20">
        <v>1.63</v>
      </c>
      <c r="I49" s="20" t="s">
        <v>554</v>
      </c>
      <c r="J49" s="21">
        <v>1.04</v>
      </c>
    </row>
    <row r="50" spans="2:10"/>
  </sheetData>
  <sheetProtection algorithmName="SHA-512" hashValue="1Ui1uwaPN5xfwpfp+QlMHRqJf97RNmIzMvLKNilrZo2mYKB5VRMEaYp1SMmI0nB+h47Bbl1a3hZoOw9qe/0AxQ==" saltValue="QOvDZF3L4sIcH1tmBJlu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唐澤 琴美</cp:lastModifiedBy>
  <dcterms:created xsi:type="dcterms:W3CDTF">2024-03-14T02:32:26Z</dcterms:created>
  <dcterms:modified xsi:type="dcterms:W3CDTF">2024-03-24T23:27:21Z</dcterms:modified>
  <cp:category/>
</cp:coreProperties>
</file>