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9.22.213\環境水道課\04 下水道係\011　調査・報告\22 経営比較分析表\R01\"/>
    </mc:Choice>
  </mc:AlternateContent>
  <workbookProtection workbookAlgorithmName="SHA-512" workbookHashValue="8K/38ETNRb3Xg3kE73qAAQKlSm+uSgpufY3W5U0Qr+SD/zCaN/WWjcaGGtkC+NFnQltmvdvGFllDxiimEmPkPQ==" workbookSaltValue="pZyOZ0/qZKWFQEMp7HnNX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W8" i="4"/>
  <c r="P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<sst xmlns="http://schemas.openxmlformats.org/spreadsheetml/2006/main" count="319" uniqueCount="117">
  <si>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</si>
  <si>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</si>
  <si>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</si>
  <si>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</si>
  <si>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</si>
  <si>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</si>
  <si>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</si>
  <si>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</si>
  <si>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</si>
  <si>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</si>
  <si>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</si>
  <si>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</si>
  <si>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</si>
  <si>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</si>
  <si>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</si>
  <si>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</si>
  <si>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</si>
  <si>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</si>
  <si>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</si>
  <si>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</si>
  <si>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</si>
  <si>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</si>
  <si>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</si>
  <si>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</si>
  <si>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</si>
  <si>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</si>
  <si>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</si>
  <si>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</si>
  <si>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</si>
  <si>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</si>
  <si>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</si>
  <si>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</si>
  <si>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</si>
  <si>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</si>
  <si>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</si>
  <si>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</si>
  <si>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</si>
  <si>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</si>
  <si>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</si>
  <si>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</si>
  <si>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</si>
  <si>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</si>
  <si>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</si>
  <si>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</si>
  <si>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</si>
  <si>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</si>
  <si>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</si>
  <si>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</si>
  <si>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</si>
  <si>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</si>
  <si>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</si>
  <si>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</si>
  <si>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</si>
  <si>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</si>
  <si>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</si>
  <si>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</si>
  <si>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</si>
  <si>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</si>
  <si>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</si>
  <si>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</si>
  <si>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</si>
  <si>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</si>
  <si>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</si>
  <si>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</si>
  <si>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</si>
  <si>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</si>
  <si>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</si>
  <si>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</si>
  <si>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</si>
  <si>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</si>
  <si>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</si>
  <si>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</si>
  <si>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</si>
  <si>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</si>
  <si>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</si>
  <si>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</si>
  <si>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</si>
  <si>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</si>
  <si>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</si>
  <si>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</si>
  <si>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</si>
  <si>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</si>
  <si>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</si>
  <si>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</si>
  <si>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</si>
  <si>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</si>
  <si>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</si>
  <si>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</si>
  <si>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</si>
  <si>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</si>
  <si>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</si>
  <si>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</si>
  <si>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</si>
  <si>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</si>
  <si>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</si>
  <si>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</si>
  <si>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松川町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</si>
  <si>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</si>
  <si>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</si>
  <si>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</si>
  <si>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</si>
  <si>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</si>
  <si>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</si>
  <si>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</si>
  <si>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</si>
  <si>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</si>
  <si>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</si>
  <si>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</si>
  <si>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</si>
  <si>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</si>
  <si>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</si>
  <si>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</si>
  <si>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</si>
  <si>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</si>
  <si>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①経常収支比率は100％以上で、経常損益は黒字となりましたが、一般会計繰入金（公費）への依存度が高い状況です。
②本年度の欠損金計上はありません。
③流動比率は企業債償還の財源を一般会計繰入金（公費）に依存しており、現金化できる資産が内部にないため、類似団体平均と比較して低い水準となっています。
④企業債残高対事業規模比率は類似団体平均より高い水準にあります。今後は老朽化や災害対策など必要な投資とのバランスを調整しながら企業債残高の減少に努めていきます。
⑤⑥経費回収率、汚水処理原価ともに類似団体平均より健全な数値となっていますが、今後は使用料収入の減少が見込まれ、現状での経費削減策にも限界があります。抜本的な経営改革への取り組みが必要です。
⑦施設利用率は、類似団体平均と比較して低い水準となっています。施設利用率の改善に努めるとともに、施設の適正規模の検討を行います。
⑧水洗化率は類似団体より低い水準であるため、接続促進等の取り組みが必要です。</t>
    <rPh sb="1" eb="3">
      <t>ケイジョウ</t>
    </rPh>
    <rPh sb="3" eb="5">
      <t>シュウシ</t>
    </rPh>
    <rPh sb="5" eb="7">
      <t>ヒリツ</t>
    </rPh>
    <rPh sb="12" eb="14">
      <t>イジョウ</t>
    </rPh>
    <rPh sb="16" eb="18">
      <t>ケイジョウ</t>
    </rPh>
    <rPh sb="18" eb="20">
      <t>ソンエキ</t>
    </rPh>
    <rPh sb="21" eb="23">
      <t>クロジ</t>
    </rPh>
    <rPh sb="31" eb="33">
      <t>イッパン</t>
    </rPh>
    <rPh sb="33" eb="35">
      <t>カイケイ</t>
    </rPh>
    <rPh sb="35" eb="37">
      <t>クリイレ</t>
    </rPh>
    <rPh sb="37" eb="38">
      <t>キン</t>
    </rPh>
    <rPh sb="39" eb="41">
      <t>コウヒ</t>
    </rPh>
    <rPh sb="44" eb="47">
      <t>イゾンド</t>
    </rPh>
    <rPh sb="48" eb="49">
      <t>タカ</t>
    </rPh>
    <rPh sb="50" eb="52">
      <t>ジョウキョウ</t>
    </rPh>
    <rPh sb="57" eb="60">
      <t>ホンネンド</t>
    </rPh>
    <rPh sb="61" eb="63">
      <t>ケッソン</t>
    </rPh>
    <rPh sb="63" eb="64">
      <t>キン</t>
    </rPh>
    <rPh sb="64" eb="66">
      <t>ケイジョウ</t>
    </rPh>
    <rPh sb="75" eb="77">
      <t>リュウドウ</t>
    </rPh>
    <rPh sb="77" eb="79">
      <t>ヒリツ</t>
    </rPh>
    <rPh sb="80" eb="82">
      <t>キギョウ</t>
    </rPh>
    <rPh sb="82" eb="83">
      <t>サイ</t>
    </rPh>
    <rPh sb="83" eb="85">
      <t>ショウカン</t>
    </rPh>
    <rPh sb="86" eb="88">
      <t>ザイゲン</t>
    </rPh>
    <rPh sb="89" eb="91">
      <t>イッパン</t>
    </rPh>
    <rPh sb="91" eb="93">
      <t>カイケイ</t>
    </rPh>
    <rPh sb="93" eb="95">
      <t>クリイレ</t>
    </rPh>
    <rPh sb="95" eb="96">
      <t>キン</t>
    </rPh>
    <rPh sb="97" eb="99">
      <t>コウヒ</t>
    </rPh>
    <rPh sb="101" eb="103">
      <t>イゾン</t>
    </rPh>
    <rPh sb="108" eb="111">
      <t>ゲンキンカ</t>
    </rPh>
    <rPh sb="114" eb="116">
      <t>シサン</t>
    </rPh>
    <rPh sb="117" eb="119">
      <t>ナイブ</t>
    </rPh>
    <rPh sb="125" eb="127">
      <t>ルイジ</t>
    </rPh>
    <rPh sb="127" eb="129">
      <t>ダンタイ</t>
    </rPh>
    <rPh sb="129" eb="131">
      <t>ヘイキン</t>
    </rPh>
    <rPh sb="132" eb="134">
      <t>ヒカク</t>
    </rPh>
    <rPh sb="136" eb="137">
      <t>ヒク</t>
    </rPh>
    <rPh sb="138" eb="140">
      <t>スイジュン</t>
    </rPh>
    <rPh sb="150" eb="152">
      <t>キギョウ</t>
    </rPh>
    <rPh sb="152" eb="153">
      <t>サイ</t>
    </rPh>
    <rPh sb="153" eb="155">
      <t>ザンダカ</t>
    </rPh>
    <rPh sb="155" eb="156">
      <t>タイ</t>
    </rPh>
    <rPh sb="156" eb="158">
      <t>ジギョウ</t>
    </rPh>
    <rPh sb="158" eb="160">
      <t>キボ</t>
    </rPh>
    <rPh sb="160" eb="162">
      <t>ヒリツ</t>
    </rPh>
    <rPh sb="163" eb="165">
      <t>ルイジ</t>
    </rPh>
    <rPh sb="165" eb="167">
      <t>ダンタイ</t>
    </rPh>
    <rPh sb="167" eb="169">
      <t>ヘイキン</t>
    </rPh>
    <rPh sb="171" eb="172">
      <t>タカ</t>
    </rPh>
    <rPh sb="173" eb="175">
      <t>スイジュン</t>
    </rPh>
    <rPh sb="181" eb="183">
      <t>コンゴ</t>
    </rPh>
    <rPh sb="184" eb="187">
      <t>ロウキュウカ</t>
    </rPh>
    <rPh sb="188" eb="190">
      <t>サイガイ</t>
    </rPh>
    <rPh sb="190" eb="192">
      <t>タイサク</t>
    </rPh>
    <rPh sb="194" eb="196">
      <t>ヒツヨウ</t>
    </rPh>
    <rPh sb="197" eb="199">
      <t>トウシ</t>
    </rPh>
    <rPh sb="206" eb="208">
      <t>チョウセイ</t>
    </rPh>
    <rPh sb="212" eb="214">
      <t>キギョウ</t>
    </rPh>
    <rPh sb="214" eb="215">
      <t>サイ</t>
    </rPh>
    <rPh sb="215" eb="217">
      <t>ザンダカ</t>
    </rPh>
    <rPh sb="218" eb="220">
      <t>ゲンショウ</t>
    </rPh>
    <rPh sb="221" eb="222">
      <t>ツト</t>
    </rPh>
    <rPh sb="232" eb="234">
      <t>ケイヒ</t>
    </rPh>
    <rPh sb="234" eb="236">
      <t>カイシュウ</t>
    </rPh>
    <rPh sb="236" eb="237">
      <t>リツ</t>
    </rPh>
    <rPh sb="238" eb="240">
      <t>オスイ</t>
    </rPh>
    <rPh sb="240" eb="242">
      <t>ショリ</t>
    </rPh>
    <rPh sb="242" eb="244">
      <t>ゲンカ</t>
    </rPh>
    <rPh sb="247" eb="249">
      <t>ルイジ</t>
    </rPh>
    <rPh sb="249" eb="251">
      <t>ダンタイ</t>
    </rPh>
    <rPh sb="251" eb="253">
      <t>ヘイキン</t>
    </rPh>
    <rPh sb="255" eb="257">
      <t>ケンゼン</t>
    </rPh>
    <rPh sb="258" eb="260">
      <t>スウチ</t>
    </rPh>
    <rPh sb="269" eb="271">
      <t>コンゴ</t>
    </rPh>
    <rPh sb="272" eb="275">
      <t>シヨウリョウ</t>
    </rPh>
    <rPh sb="275" eb="277">
      <t>シュウニュウ</t>
    </rPh>
    <rPh sb="278" eb="280">
      <t>ゲンショウ</t>
    </rPh>
    <rPh sb="281" eb="283">
      <t>ミコ</t>
    </rPh>
    <rPh sb="286" eb="288">
      <t>ゲンジョウ</t>
    </rPh>
    <rPh sb="290" eb="292">
      <t>ケイヒ</t>
    </rPh>
    <rPh sb="292" eb="295">
      <t>サクゲンサク</t>
    </rPh>
    <rPh sb="297" eb="299">
      <t>ゲンカイ</t>
    </rPh>
    <rPh sb="305" eb="308">
      <t>バッポンテキ</t>
    </rPh>
    <rPh sb="309" eb="311">
      <t>ケイエイ</t>
    </rPh>
    <rPh sb="311" eb="313">
      <t>カイカク</t>
    </rPh>
    <rPh sb="315" eb="316">
      <t>ト</t>
    </rPh>
    <rPh sb="317" eb="318">
      <t>ク</t>
    </rPh>
    <rPh sb="320" eb="322">
      <t>ヒツヨウ</t>
    </rPh>
    <rPh sb="338" eb="340">
      <t>ヘイキン</t>
    </rPh>
    <rPh sb="341" eb="343">
      <t>ヒカク</t>
    </rPh>
    <rPh sb="345" eb="346">
      <t>ヒク</t>
    </rPh>
    <rPh sb="366" eb="367">
      <t>ツト</t>
    </rPh>
    <rPh sb="374" eb="376">
      <t>シセツ</t>
    </rPh>
    <rPh sb="377" eb="379">
      <t>テキセイ</t>
    </rPh>
    <rPh sb="379" eb="381">
      <t>キボ</t>
    </rPh>
    <rPh sb="382" eb="384">
      <t>ケントウ</t>
    </rPh>
    <rPh sb="385" eb="386">
      <t>オコナ</t>
    </rPh>
    <rPh sb="397" eb="399">
      <t>ルイジ</t>
    </rPh>
    <rPh sb="399" eb="401">
      <t>ダンタイ</t>
    </rPh>
    <rPh sb="403" eb="404">
      <t>ヒク</t>
    </rPh>
    <rPh sb="405" eb="407">
      <t>スイジュン</t>
    </rPh>
    <phoneticPr fontId="4"/>
  </si>
  <si>
    <t>①有形固定資産減価償却率は、類似団体平均と比較して低い水準となっていますが、法適用初年度のため減価償却累計額が低いことが要因です。
②管渠老朽化率は0％で、法定耐用年数を経過する管渠はありませんが、計画的にカメラ調査を実施しており、状況把握と延命化に努めています。
③法定耐用年数を経過する管渠がないため、管渠の布設替等は実施していません。</t>
    <rPh sb="1" eb="11">
      <t>ユウケイコテイシサンゲンカショウキャク</t>
    </rPh>
    <rPh sb="11" eb="12">
      <t>リツ</t>
    </rPh>
    <rPh sb="14" eb="16">
      <t>ルイジ</t>
    </rPh>
    <rPh sb="16" eb="18">
      <t>ダンタイ</t>
    </rPh>
    <rPh sb="18" eb="20">
      <t>ヘイキン</t>
    </rPh>
    <rPh sb="21" eb="23">
      <t>ヒカク</t>
    </rPh>
    <rPh sb="25" eb="26">
      <t>ヒク</t>
    </rPh>
    <rPh sb="27" eb="29">
      <t>スイジュン</t>
    </rPh>
    <rPh sb="38" eb="39">
      <t>ホウ</t>
    </rPh>
    <rPh sb="39" eb="41">
      <t>テキヨウ</t>
    </rPh>
    <rPh sb="41" eb="44">
      <t>ショネンド</t>
    </rPh>
    <rPh sb="47" eb="49">
      <t>ゲンカ</t>
    </rPh>
    <rPh sb="49" eb="51">
      <t>ショウキャク</t>
    </rPh>
    <rPh sb="51" eb="54">
      <t>ルイケイガク</t>
    </rPh>
    <rPh sb="55" eb="56">
      <t>ヒク</t>
    </rPh>
    <rPh sb="60" eb="62">
      <t>ヨウイン</t>
    </rPh>
    <rPh sb="67" eb="69">
      <t>カンキョ</t>
    </rPh>
    <rPh sb="69" eb="72">
      <t>ロウキュウカ</t>
    </rPh>
    <rPh sb="72" eb="73">
      <t>リツ</t>
    </rPh>
    <rPh sb="78" eb="80">
      <t>ホウテイ</t>
    </rPh>
    <rPh sb="80" eb="82">
      <t>タイヨウ</t>
    </rPh>
    <rPh sb="82" eb="84">
      <t>ネンスウ</t>
    </rPh>
    <rPh sb="85" eb="87">
      <t>ケイカ</t>
    </rPh>
    <rPh sb="89" eb="91">
      <t>カンキョ</t>
    </rPh>
    <rPh sb="125" eb="126">
      <t>ツト</t>
    </rPh>
    <rPh sb="134" eb="136">
      <t>ホウテイ</t>
    </rPh>
    <rPh sb="136" eb="138">
      <t>タイヨウ</t>
    </rPh>
    <rPh sb="138" eb="140">
      <t>ネンスウ</t>
    </rPh>
    <rPh sb="141" eb="143">
      <t>ケイカ</t>
    </rPh>
    <rPh sb="145" eb="147">
      <t>カンキョ</t>
    </rPh>
    <rPh sb="153" eb="155">
      <t>カンキョ</t>
    </rPh>
    <rPh sb="156" eb="159">
      <t>フセツガ</t>
    </rPh>
    <rPh sb="159" eb="160">
      <t>トウ</t>
    </rPh>
    <rPh sb="161" eb="163">
      <t>ジッシ</t>
    </rPh>
    <phoneticPr fontId="4"/>
  </si>
  <si>
    <t>　松川町下水道事業は、平成31年4月1日に地方公営企業法の全部を適用し、令和元年度が法適用事業として初めての決算となりました。
　下水道事業経営については、人口減少による使用料収入の減収や、施設の老朽化に伴う改築更新需要の増大、震災や浸水等の災害時の機能維持のための対策など課題が山積しています。
　接続促進や使用料の改定による収入確保に対する取り組みや、公共下水道処理区と隣接する処理区の統合による汚水処理の効率化など、持続可能な事業運営に向けた検討を進めます。</t>
    <rPh sb="66" eb="69">
      <t>ゲスイドウ</t>
    </rPh>
    <rPh sb="69" eb="71">
      <t>ジギョウ</t>
    </rPh>
    <rPh sb="71" eb="73">
      <t>ケイエイ</t>
    </rPh>
    <rPh sb="79" eb="81">
      <t>ジンコウ</t>
    </rPh>
    <rPh sb="81" eb="83">
      <t>ゲンショウ</t>
    </rPh>
    <rPh sb="86" eb="89">
      <t>シヨウリョウ</t>
    </rPh>
    <rPh sb="89" eb="91">
      <t>シュウニュウ</t>
    </rPh>
    <rPh sb="92" eb="94">
      <t>ゲンシュウ</t>
    </rPh>
    <rPh sb="96" eb="98">
      <t>シセツ</t>
    </rPh>
    <rPh sb="99" eb="102">
      <t>ロウキュウカ</t>
    </rPh>
    <rPh sb="103" eb="104">
      <t>トモナ</t>
    </rPh>
    <rPh sb="105" eb="107">
      <t>カイチク</t>
    </rPh>
    <rPh sb="107" eb="109">
      <t>コウシン</t>
    </rPh>
    <rPh sb="109" eb="111">
      <t>ジュヨウ</t>
    </rPh>
    <rPh sb="112" eb="114">
      <t>ゾウダイ</t>
    </rPh>
    <rPh sb="115" eb="117">
      <t>シンサイ</t>
    </rPh>
    <rPh sb="118" eb="120">
      <t>シンスイ</t>
    </rPh>
    <rPh sb="120" eb="121">
      <t>トウ</t>
    </rPh>
    <rPh sb="122" eb="124">
      <t>サイガイ</t>
    </rPh>
    <rPh sb="124" eb="125">
      <t>ジ</t>
    </rPh>
    <rPh sb="126" eb="128">
      <t>キノウ</t>
    </rPh>
    <rPh sb="128" eb="130">
      <t>イジ</t>
    </rPh>
    <rPh sb="134" eb="136">
      <t>タイサク</t>
    </rPh>
    <rPh sb="138" eb="140">
      <t>カダイ</t>
    </rPh>
    <rPh sb="141" eb="143">
      <t>サンセキ</t>
    </rPh>
    <rPh sb="179" eb="181">
      <t>コウキョウ</t>
    </rPh>
    <rPh sb="181" eb="184">
      <t>ゲスイドウ</t>
    </rPh>
    <rPh sb="184" eb="186">
      <t>ショリ</t>
    </rPh>
    <rPh sb="186" eb="187">
      <t>ク</t>
    </rPh>
    <rPh sb="212" eb="214">
      <t>ジゾク</t>
    </rPh>
    <rPh sb="214" eb="216">
      <t>カノウ</t>
    </rPh>
    <rPh sb="217" eb="219">
      <t>ジギョウ</t>
    </rPh>
    <rPh sb="219" eb="221">
      <t>ウンエイ</t>
    </rPh>
    <rPh sb="222" eb="223">
      <t>ム</t>
    </rPh>
    <rPh sb="225" eb="227">
      <t>ケントウ</t>
    </rPh>
    <rPh sb="228" eb="22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</si>
</sst>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C5A-4F8C-8213-EEB6087FCCA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FC5A-4F8C-8213-EEB6087FCCA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32</c:v>
                </c:pt>
              </c:numCache>
            </c:numRef>
          </c:val>
          <c:extLst>
            <c:ext xmlns:c16="http://schemas.microsoft.com/office/drawing/2014/chart" uri="{C3380CC4-5D6E-409C-BE32-E72D297353CC}">
              <c16:uniqueId val="{00000000-5645-4209-BE4C-61C366783A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c:ext xmlns:c16="http://schemas.microsoft.com/office/drawing/2014/chart" uri="{C3380CC4-5D6E-409C-BE32-E72D297353CC}">
              <c16:uniqueId val="{00000001-5645-4209-BE4C-61C366783A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77.709999999999994</c:v>
                </c:pt>
              </c:numCache>
            </c:numRef>
          </c:val>
          <c:extLst>
            <c:ext xmlns:c16="http://schemas.microsoft.com/office/drawing/2014/chart" uri="{C3380CC4-5D6E-409C-BE32-E72D297353CC}">
              <c16:uniqueId val="{00000000-DAE1-4B64-AFED-EA7BD89FCD6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c:ext xmlns:c16="http://schemas.microsoft.com/office/drawing/2014/chart" uri="{C3380CC4-5D6E-409C-BE32-E72D297353CC}">
              <c16:uniqueId val="{00000001-DAE1-4B64-AFED-EA7BD89FCD6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102.45</c:v>
                </c:pt>
              </c:numCache>
            </c:numRef>
          </c:val>
          <c:extLst>
            <c:ext xmlns:c16="http://schemas.microsoft.com/office/drawing/2014/chart" uri="{C3380CC4-5D6E-409C-BE32-E72D297353CC}">
              <c16:uniqueId val="{00000000-E8C0-43EF-9C0A-53E117DD03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c:ext xmlns:c16="http://schemas.microsoft.com/office/drawing/2014/chart" uri="{C3380CC4-5D6E-409C-BE32-E72D297353CC}">
              <c16:uniqueId val="{00000001-E8C0-43EF-9C0A-53E117DD03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3.84</c:v>
                </c:pt>
              </c:numCache>
            </c:numRef>
          </c:val>
          <c:extLst>
            <c:ext xmlns:c16="http://schemas.microsoft.com/office/drawing/2014/chart" uri="{C3380CC4-5D6E-409C-BE32-E72D297353CC}">
              <c16:uniqueId val="{00000000-C4D8-408F-9C77-E8FBBC34EBC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c:ext xmlns:c16="http://schemas.microsoft.com/office/drawing/2014/chart" uri="{C3380CC4-5D6E-409C-BE32-E72D297353CC}">
              <c16:uniqueId val="{00000001-C4D8-408F-9C77-E8FBBC34EBC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214-4A9F-9BB9-FA7C5885BC6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214-4A9F-9BB9-FA7C5885BC6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62B-498C-98C2-D15F781CCB4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c:ext xmlns:c16="http://schemas.microsoft.com/office/drawing/2014/chart" uri="{C3380CC4-5D6E-409C-BE32-E72D297353CC}">
              <c16:uniqueId val="{00000001-162B-498C-98C2-D15F781CCB4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18.98</c:v>
                </c:pt>
              </c:numCache>
            </c:numRef>
          </c:val>
          <c:extLst>
            <c:ext xmlns:c16="http://schemas.microsoft.com/office/drawing/2014/chart" uri="{C3380CC4-5D6E-409C-BE32-E72D297353CC}">
              <c16:uniqueId val="{00000000-9233-455C-92A9-F2417C4D413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c:ext xmlns:c16="http://schemas.microsoft.com/office/drawing/2014/chart" uri="{C3380CC4-5D6E-409C-BE32-E72D297353CC}">
              <c16:uniqueId val="{00000001-9233-455C-92A9-F2417C4D413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3638.01</c:v>
                </c:pt>
              </c:numCache>
            </c:numRef>
          </c:val>
          <c:extLst>
            <c:ext xmlns:c16="http://schemas.microsoft.com/office/drawing/2014/chart" uri="{C3380CC4-5D6E-409C-BE32-E72D297353CC}">
              <c16:uniqueId val="{00000000-2D06-474A-A6BE-A7574FB57A2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c:ext xmlns:c16="http://schemas.microsoft.com/office/drawing/2014/chart" uri="{C3380CC4-5D6E-409C-BE32-E72D297353CC}">
              <c16:uniqueId val="{00000001-2D06-474A-A6BE-A7574FB57A2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BB6B-4C16-936D-B3A4D61B059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c:ext xmlns:c16="http://schemas.microsoft.com/office/drawing/2014/chart" uri="{C3380CC4-5D6E-409C-BE32-E72D297353CC}">
              <c16:uniqueId val="{00000001-BB6B-4C16-936D-B3A4D61B059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150.35</c:v>
                </c:pt>
              </c:numCache>
            </c:numRef>
          </c:val>
          <c:extLst>
            <c:ext xmlns:c16="http://schemas.microsoft.com/office/drawing/2014/chart" uri="{C3380CC4-5D6E-409C-BE32-E72D297353CC}">
              <c16:uniqueId val="{00000000-C5F5-479E-B521-F3B54781982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c:ext xmlns:c16="http://schemas.microsoft.com/office/drawing/2014/chart" uri="{C3380CC4-5D6E-409C-BE32-E72D297353CC}">
              <c16:uniqueId val="{00000001-C5F5-479E-B521-F3B54781982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1" zoomScale="70" zoomScaleNormal="70" workbookViewId="0">
      <selection activeCell="BQ86" sqref="BQ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松川町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13157</v>
      </c>
      <c r="AM8" s="69"/>
      <c r="AN8" s="69"/>
      <c r="AO8" s="69"/>
      <c r="AP8" s="69"/>
      <c r="AQ8" s="69"/>
      <c r="AR8" s="69"/>
      <c r="AS8" s="69"/>
      <c r="AT8" s="68">
        <f>データ!T6</f>
        <v>72.790000000000006</v>
      </c>
      <c r="AU8" s="68"/>
      <c r="AV8" s="68"/>
      <c r="AW8" s="68"/>
      <c r="AX8" s="68"/>
      <c r="AY8" s="68"/>
      <c r="AZ8" s="68"/>
      <c r="BA8" s="68"/>
      <c r="BB8" s="68">
        <f>データ!U6</f>
        <v>180.75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60.09</v>
      </c>
      <c r="J10" s="68"/>
      <c r="K10" s="68"/>
      <c r="L10" s="68"/>
      <c r="M10" s="68"/>
      <c r="N10" s="68"/>
      <c r="O10" s="68"/>
      <c r="P10" s="68">
        <f>データ!P6</f>
        <v>42.83</v>
      </c>
      <c r="Q10" s="68"/>
      <c r="R10" s="68"/>
      <c r="S10" s="68"/>
      <c r="T10" s="68"/>
      <c r="U10" s="68"/>
      <c r="V10" s="68"/>
      <c r="W10" s="68">
        <f>データ!Q6</f>
        <v>95.24</v>
      </c>
      <c r="X10" s="68"/>
      <c r="Y10" s="68"/>
      <c r="Z10" s="68"/>
      <c r="AA10" s="68"/>
      <c r="AB10" s="68"/>
      <c r="AC10" s="68"/>
      <c r="AD10" s="69">
        <f>データ!R6</f>
        <v>2882</v>
      </c>
      <c r="AE10" s="69"/>
      <c r="AF10" s="69"/>
      <c r="AG10" s="69"/>
      <c r="AH10" s="69"/>
      <c r="AI10" s="69"/>
      <c r="AJ10" s="69"/>
      <c r="AK10" s="2"/>
      <c r="AL10" s="69">
        <f>データ!V6</f>
        <v>5612</v>
      </c>
      <c r="AM10" s="69"/>
      <c r="AN10" s="69"/>
      <c r="AO10" s="69"/>
      <c r="AP10" s="69"/>
      <c r="AQ10" s="69"/>
      <c r="AR10" s="69"/>
      <c r="AS10" s="69"/>
      <c r="AT10" s="68">
        <f>データ!W6</f>
        <v>2.2400000000000002</v>
      </c>
      <c r="AU10" s="68"/>
      <c r="AV10" s="68"/>
      <c r="AW10" s="68"/>
      <c r="AX10" s="68"/>
      <c r="AY10" s="68"/>
      <c r="AZ10" s="68"/>
      <c r="BA10" s="68"/>
      <c r="BB10" s="68">
        <f>データ!X6</f>
        <v>2505.36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4aoqCxFZHj+TE3kOo3MOwG+Aan1+8In5wOcUK6dWQQhzf7Avt4G8O2/XVZvonPLMpkIB8y79uorh4Sr9sOeJnw==" saltValue="boNn2cmSLSfvNsL7gc3g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204021</v>
      </c>
      <c r="D6" s="33">
        <f t="shared" si="3"/>
        <v>46</v>
      </c>
      <c r="E6" s="33">
        <f t="shared" si="3"/>
        <v>17</v>
      </c>
      <c r="F6" s="33">
        <f t="shared" si="3"/>
        <v>5</v>
      </c>
      <c r="G6" s="33">
        <f t="shared" si="3"/>
        <v>0</v>
      </c>
      <c r="H6" s="33" t="str">
        <f t="shared" si="3"/>
        <v>長野県　松川町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60.09</v>
      </c>
      <c r="P6" s="34">
        <f t="shared" si="3"/>
        <v>42.83</v>
      </c>
      <c r="Q6" s="34">
        <f t="shared" si="3"/>
        <v>95.24</v>
      </c>
      <c r="R6" s="34">
        <f t="shared" si="3"/>
        <v>2882</v>
      </c>
      <c r="S6" s="34">
        <f t="shared" si="3"/>
        <v>13157</v>
      </c>
      <c r="T6" s="34">
        <f t="shared" si="3"/>
        <v>72.790000000000006</v>
      </c>
      <c r="U6" s="34">
        <f t="shared" si="3"/>
        <v>180.75</v>
      </c>
      <c r="V6" s="34">
        <f t="shared" si="3"/>
        <v>5612</v>
      </c>
      <c r="W6" s="34">
        <f t="shared" si="3"/>
        <v>2.2400000000000002</v>
      </c>
      <c r="X6" s="34">
        <f t="shared" si="3"/>
        <v>2505.36</v>
      </c>
      <c r="Y6" s="35" t="str">
        <f>IF(Y7="",NA(),Y7)</f>
        <v>-</v>
      </c>
      <c r="Z6" s="35" t="str">
        <f t="shared" ref="Z6:AH6" si="4">IF(Z7="",NA(),Z7)</f>
        <v>-</v>
      </c>
      <c r="AA6" s="35" t="str">
        <f t="shared" si="4"/>
        <v>-</v>
      </c>
      <c r="AB6" s="35" t="str">
        <f t="shared" si="4"/>
        <v>-</v>
      </c>
      <c r="AC6" s="35">
        <f t="shared" si="4"/>
        <v>102.45</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18.98</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5">
        <f t="shared" si="7"/>
        <v>3638.01</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150.35</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32</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77.709999999999994</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3.84</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204021</v>
      </c>
      <c r="D7" s="37">
        <v>46</v>
      </c>
      <c r="E7" s="37">
        <v>17</v>
      </c>
      <c r="F7" s="37">
        <v>5</v>
      </c>
      <c r="G7" s="37">
        <v>0</v>
      </c>
      <c r="H7" s="37" t="s">
        <v>96</v>
      </c>
      <c r="I7" s="37" t="s">
        <v>97</v>
      </c>
      <c r="J7" s="37" t="s">
        <v>98</v>
      </c>
      <c r="K7" s="37" t="s">
        <v>99</v>
      </c>
      <c r="L7" s="37" t="s">
        <v>100</v>
      </c>
      <c r="M7" s="37" t="s">
        <v>101</v>
      </c>
      <c r="N7" s="38" t="s">
        <v>102</v>
      </c>
      <c r="O7" s="38">
        <v>60.09</v>
      </c>
      <c r="P7" s="38">
        <v>42.83</v>
      </c>
      <c r="Q7" s="38">
        <v>95.24</v>
      </c>
      <c r="R7" s="38">
        <v>2882</v>
      </c>
      <c r="S7" s="38">
        <v>13157</v>
      </c>
      <c r="T7" s="38">
        <v>72.790000000000006</v>
      </c>
      <c r="U7" s="38">
        <v>180.75</v>
      </c>
      <c r="V7" s="38">
        <v>5612</v>
      </c>
      <c r="W7" s="38">
        <v>2.2400000000000002</v>
      </c>
      <c r="X7" s="38">
        <v>2505.36</v>
      </c>
      <c r="Y7" s="38" t="s">
        <v>102</v>
      </c>
      <c r="Z7" s="38" t="s">
        <v>102</v>
      </c>
      <c r="AA7" s="38" t="s">
        <v>102</v>
      </c>
      <c r="AB7" s="38" t="s">
        <v>102</v>
      </c>
      <c r="AC7" s="38">
        <v>102.45</v>
      </c>
      <c r="AD7" s="38" t="s">
        <v>102</v>
      </c>
      <c r="AE7" s="38" t="s">
        <v>102</v>
      </c>
      <c r="AF7" s="38" t="s">
        <v>102</v>
      </c>
      <c r="AG7" s="38" t="s">
        <v>102</v>
      </c>
      <c r="AH7" s="38">
        <v>103.6</v>
      </c>
      <c r="AI7" s="38">
        <v>102.97</v>
      </c>
      <c r="AJ7" s="38" t="s">
        <v>102</v>
      </c>
      <c r="AK7" s="38" t="s">
        <v>102</v>
      </c>
      <c r="AL7" s="38" t="s">
        <v>102</v>
      </c>
      <c r="AM7" s="38" t="s">
        <v>102</v>
      </c>
      <c r="AN7" s="38">
        <v>0</v>
      </c>
      <c r="AO7" s="38" t="s">
        <v>102</v>
      </c>
      <c r="AP7" s="38" t="s">
        <v>102</v>
      </c>
      <c r="AQ7" s="38" t="s">
        <v>102</v>
      </c>
      <c r="AR7" s="38" t="s">
        <v>102</v>
      </c>
      <c r="AS7" s="38">
        <v>193.99</v>
      </c>
      <c r="AT7" s="38">
        <v>165.48</v>
      </c>
      <c r="AU7" s="38" t="s">
        <v>102</v>
      </c>
      <c r="AV7" s="38" t="s">
        <v>102</v>
      </c>
      <c r="AW7" s="38" t="s">
        <v>102</v>
      </c>
      <c r="AX7" s="38" t="s">
        <v>102</v>
      </c>
      <c r="AY7" s="38">
        <v>18.98</v>
      </c>
      <c r="AZ7" s="38" t="s">
        <v>102</v>
      </c>
      <c r="BA7" s="38" t="s">
        <v>102</v>
      </c>
      <c r="BB7" s="38" t="s">
        <v>102</v>
      </c>
      <c r="BC7" s="38" t="s">
        <v>102</v>
      </c>
      <c r="BD7" s="38">
        <v>26.99</v>
      </c>
      <c r="BE7" s="38">
        <v>33.840000000000003</v>
      </c>
      <c r="BF7" s="38" t="s">
        <v>102</v>
      </c>
      <c r="BG7" s="38" t="s">
        <v>102</v>
      </c>
      <c r="BH7" s="38" t="s">
        <v>102</v>
      </c>
      <c r="BI7" s="38" t="s">
        <v>102</v>
      </c>
      <c r="BJ7" s="38">
        <v>3638.01</v>
      </c>
      <c r="BK7" s="38" t="s">
        <v>102</v>
      </c>
      <c r="BL7" s="38" t="s">
        <v>102</v>
      </c>
      <c r="BM7" s="38" t="s">
        <v>102</v>
      </c>
      <c r="BN7" s="38" t="s">
        <v>102</v>
      </c>
      <c r="BO7" s="38">
        <v>826.83</v>
      </c>
      <c r="BP7" s="38">
        <v>765.47</v>
      </c>
      <c r="BQ7" s="38" t="s">
        <v>102</v>
      </c>
      <c r="BR7" s="38" t="s">
        <v>102</v>
      </c>
      <c r="BS7" s="38" t="s">
        <v>102</v>
      </c>
      <c r="BT7" s="38" t="s">
        <v>102</v>
      </c>
      <c r="BU7" s="38">
        <v>100</v>
      </c>
      <c r="BV7" s="38" t="s">
        <v>102</v>
      </c>
      <c r="BW7" s="38" t="s">
        <v>102</v>
      </c>
      <c r="BX7" s="38" t="s">
        <v>102</v>
      </c>
      <c r="BY7" s="38" t="s">
        <v>102</v>
      </c>
      <c r="BZ7" s="38">
        <v>57.31</v>
      </c>
      <c r="CA7" s="38">
        <v>59.59</v>
      </c>
      <c r="CB7" s="38" t="s">
        <v>102</v>
      </c>
      <c r="CC7" s="38" t="s">
        <v>102</v>
      </c>
      <c r="CD7" s="38" t="s">
        <v>102</v>
      </c>
      <c r="CE7" s="38" t="s">
        <v>102</v>
      </c>
      <c r="CF7" s="38">
        <v>150.35</v>
      </c>
      <c r="CG7" s="38" t="s">
        <v>102</v>
      </c>
      <c r="CH7" s="38" t="s">
        <v>102</v>
      </c>
      <c r="CI7" s="38" t="s">
        <v>102</v>
      </c>
      <c r="CJ7" s="38" t="s">
        <v>102</v>
      </c>
      <c r="CK7" s="38">
        <v>273.52</v>
      </c>
      <c r="CL7" s="38">
        <v>257.86</v>
      </c>
      <c r="CM7" s="38" t="s">
        <v>102</v>
      </c>
      <c r="CN7" s="38" t="s">
        <v>102</v>
      </c>
      <c r="CO7" s="38" t="s">
        <v>102</v>
      </c>
      <c r="CP7" s="38" t="s">
        <v>102</v>
      </c>
      <c r="CQ7" s="38">
        <v>32</v>
      </c>
      <c r="CR7" s="38" t="s">
        <v>102</v>
      </c>
      <c r="CS7" s="38" t="s">
        <v>102</v>
      </c>
      <c r="CT7" s="38" t="s">
        <v>102</v>
      </c>
      <c r="CU7" s="38" t="s">
        <v>102</v>
      </c>
      <c r="CV7" s="38">
        <v>50.14</v>
      </c>
      <c r="CW7" s="38">
        <v>51.3</v>
      </c>
      <c r="CX7" s="38" t="s">
        <v>102</v>
      </c>
      <c r="CY7" s="38" t="s">
        <v>102</v>
      </c>
      <c r="CZ7" s="38" t="s">
        <v>102</v>
      </c>
      <c r="DA7" s="38" t="s">
        <v>102</v>
      </c>
      <c r="DB7" s="38">
        <v>77.709999999999994</v>
      </c>
      <c r="DC7" s="38" t="s">
        <v>102</v>
      </c>
      <c r="DD7" s="38" t="s">
        <v>102</v>
      </c>
      <c r="DE7" s="38" t="s">
        <v>102</v>
      </c>
      <c r="DF7" s="38" t="s">
        <v>102</v>
      </c>
      <c r="DG7" s="38">
        <v>84.98</v>
      </c>
      <c r="DH7" s="38">
        <v>86.22</v>
      </c>
      <c r="DI7" s="38" t="s">
        <v>102</v>
      </c>
      <c r="DJ7" s="38" t="s">
        <v>102</v>
      </c>
      <c r="DK7" s="38" t="s">
        <v>102</v>
      </c>
      <c r="DL7" s="38" t="s">
        <v>102</v>
      </c>
      <c r="DM7" s="38">
        <v>3.84</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大澤 充</cp:lastModifiedBy>
  <dcterms:created xsi:type="dcterms:W3CDTF">2020-12-04T02:36:45Z</dcterms:created>
  <dcterms:modified xsi:type="dcterms:W3CDTF">2021-01-18T06:36:38Z</dcterms:modified>
  <cp:category/>
</cp:coreProperties>
</file>